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55148792-D6DE-4C44-B5FB-72C37C1DA10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OÜT 2025 (2)" sheetId="32" r:id="rId1"/>
    <sheet name="TOFE AOÜT 2025 (2)" sheetId="33" r:id="rId2"/>
  </sheets>
  <definedNames>
    <definedName name="_xlnm._FilterDatabase" localSheetId="0" hidden="1">'AOÜT 2025 (2)'!$A$9:$H$229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33" l="1"/>
  <c r="B29" i="33"/>
  <c r="B28" i="33"/>
  <c r="B23" i="33"/>
  <c r="T227" i="32"/>
  <c r="E227" i="32"/>
  <c r="T226" i="32"/>
  <c r="E226" i="32"/>
  <c r="T225" i="32"/>
  <c r="E225" i="32"/>
  <c r="T224" i="32"/>
  <c r="E224" i="32"/>
  <c r="T223" i="32"/>
  <c r="T222" i="32"/>
  <c r="T221" i="32"/>
  <c r="T220" i="32"/>
  <c r="T219" i="32"/>
  <c r="T218" i="32"/>
  <c r="T217" i="32"/>
  <c r="T216" i="32"/>
  <c r="E216" i="32"/>
  <c r="T215" i="32"/>
  <c r="E215" i="32"/>
  <c r="E201" i="32" s="1"/>
  <c r="T214" i="32"/>
  <c r="T213" i="32"/>
  <c r="T212" i="32"/>
  <c r="T211" i="32"/>
  <c r="T210" i="32"/>
  <c r="E210" i="32"/>
  <c r="T209" i="32"/>
  <c r="T208" i="32"/>
  <c r="T207" i="32"/>
  <c r="T206" i="32"/>
  <c r="T205" i="32"/>
  <c r="T204" i="32"/>
  <c r="T203" i="32"/>
  <c r="S201" i="32"/>
  <c r="R201" i="32"/>
  <c r="Q201" i="32"/>
  <c r="P201" i="32"/>
  <c r="O201" i="32"/>
  <c r="N201" i="32"/>
  <c r="M201" i="32"/>
  <c r="L201" i="32"/>
  <c r="K201" i="32"/>
  <c r="J201" i="32"/>
  <c r="I201" i="32"/>
  <c r="H201" i="32"/>
  <c r="G201" i="32"/>
  <c r="F201" i="32"/>
  <c r="T199" i="32"/>
  <c r="T198" i="32"/>
  <c r="T197" i="32"/>
  <c r="T196" i="32"/>
  <c r="T195" i="32"/>
  <c r="T194" i="32"/>
  <c r="T193" i="32"/>
  <c r="T192" i="32"/>
  <c r="T191" i="32"/>
  <c r="T190" i="32"/>
  <c r="T189" i="32"/>
  <c r="T188" i="32"/>
  <c r="T187" i="32"/>
  <c r="T186" i="32"/>
  <c r="T185" i="32"/>
  <c r="T184" i="32"/>
  <c r="T183" i="32"/>
  <c r="T182" i="32"/>
  <c r="T181" i="32"/>
  <c r="T180" i="32"/>
  <c r="T179" i="32"/>
  <c r="T178" i="32"/>
  <c r="T177" i="32"/>
  <c r="T176" i="32"/>
  <c r="T175" i="32"/>
  <c r="T174" i="32"/>
  <c r="E174" i="32"/>
  <c r="E160" i="32" s="1"/>
  <c r="T173" i="32"/>
  <c r="T172" i="32"/>
  <c r="T171" i="32"/>
  <c r="T170" i="32"/>
  <c r="T169" i="32"/>
  <c r="T168" i="32"/>
  <c r="T167" i="32"/>
  <c r="T166" i="32"/>
  <c r="T165" i="32"/>
  <c r="T160" i="32" s="1"/>
  <c r="T164" i="32"/>
  <c r="T163" i="32"/>
  <c r="T162" i="32"/>
  <c r="S160" i="32"/>
  <c r="R160" i="32"/>
  <c r="Q160" i="32"/>
  <c r="P160" i="32"/>
  <c r="O160" i="32"/>
  <c r="N160" i="32"/>
  <c r="M160" i="32"/>
  <c r="L160" i="32"/>
  <c r="K160" i="32"/>
  <c r="J160" i="32"/>
  <c r="I160" i="32"/>
  <c r="H160" i="32"/>
  <c r="G160" i="32"/>
  <c r="F160" i="32"/>
  <c r="T158" i="32"/>
  <c r="T157" i="32"/>
  <c r="T156" i="32"/>
  <c r="T155" i="32"/>
  <c r="T154" i="32"/>
  <c r="T144" i="32" s="1"/>
  <c r="E154" i="32"/>
  <c r="T153" i="32"/>
  <c r="E153" i="32"/>
  <c r="T152" i="32"/>
  <c r="T151" i="32"/>
  <c r="T150" i="32"/>
  <c r="T149" i="32"/>
  <c r="E149" i="32"/>
  <c r="E144" i="32" s="1"/>
  <c r="T148" i="32"/>
  <c r="T147" i="32"/>
  <c r="T146" i="32"/>
  <c r="S144" i="32"/>
  <c r="R144" i="32"/>
  <c r="Q144" i="32"/>
  <c r="P144" i="32"/>
  <c r="O144" i="32"/>
  <c r="N144" i="32"/>
  <c r="M144" i="32"/>
  <c r="L144" i="32"/>
  <c r="K144" i="32"/>
  <c r="J144" i="32"/>
  <c r="I144" i="32"/>
  <c r="H144" i="32"/>
  <c r="G144" i="32"/>
  <c r="F144" i="32"/>
  <c r="T142" i="32"/>
  <c r="T141" i="32"/>
  <c r="T140" i="32"/>
  <c r="T139" i="32"/>
  <c r="T138" i="32"/>
  <c r="T137" i="32"/>
  <c r="T136" i="32"/>
  <c r="T135" i="32"/>
  <c r="T134" i="32"/>
  <c r="T133" i="32"/>
  <c r="T132" i="32"/>
  <c r="T131" i="32"/>
  <c r="T130" i="32"/>
  <c r="T129" i="32"/>
  <c r="T128" i="32"/>
  <c r="T127" i="32"/>
  <c r="T126" i="32"/>
  <c r="T125" i="32"/>
  <c r="T124" i="32"/>
  <c r="T123" i="32"/>
  <c r="T122" i="32"/>
  <c r="T121" i="32"/>
  <c r="T120" i="32"/>
  <c r="T119" i="32"/>
  <c r="T117" i="32" s="1"/>
  <c r="S117" i="32"/>
  <c r="R117" i="32"/>
  <c r="Q117" i="32"/>
  <c r="P117" i="32"/>
  <c r="O117" i="32"/>
  <c r="N117" i="32"/>
  <c r="M117" i="32"/>
  <c r="L117" i="32"/>
  <c r="K117" i="32"/>
  <c r="J117" i="32"/>
  <c r="I117" i="32"/>
  <c r="H117" i="32"/>
  <c r="G117" i="32"/>
  <c r="F117" i="32"/>
  <c r="E117" i="32"/>
  <c r="T115" i="32"/>
  <c r="T114" i="32"/>
  <c r="T113" i="32"/>
  <c r="T112" i="32"/>
  <c r="T111" i="32"/>
  <c r="T110" i="32"/>
  <c r="T109" i="32"/>
  <c r="T108" i="32"/>
  <c r="T107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E105" i="32"/>
  <c r="T103" i="32"/>
  <c r="T102" i="32"/>
  <c r="T101" i="32"/>
  <c r="T100" i="32"/>
  <c r="T99" i="32"/>
  <c r="T98" i="32"/>
  <c r="T97" i="32"/>
  <c r="T96" i="32"/>
  <c r="T95" i="32"/>
  <c r="T94" i="32"/>
  <c r="T93" i="32"/>
  <c r="T92" i="32"/>
  <c r="T91" i="32"/>
  <c r="E91" i="32"/>
  <c r="E80" i="32" s="1"/>
  <c r="T90" i="32"/>
  <c r="T89" i="32"/>
  <c r="T88" i="32"/>
  <c r="T87" i="32"/>
  <c r="T86" i="32"/>
  <c r="T85" i="32"/>
  <c r="T84" i="32"/>
  <c r="T83" i="32"/>
  <c r="T82" i="32"/>
  <c r="T80" i="32" s="1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T78" i="32"/>
  <c r="T77" i="32"/>
  <c r="T76" i="32"/>
  <c r="T75" i="32"/>
  <c r="T74" i="32"/>
  <c r="T73" i="32"/>
  <c r="T72" i="32"/>
  <c r="T71" i="32"/>
  <c r="T70" i="32"/>
  <c r="T69" i="32"/>
  <c r="E69" i="32"/>
  <c r="T68" i="32"/>
  <c r="E68" i="32"/>
  <c r="T67" i="32"/>
  <c r="E67" i="32"/>
  <c r="T66" i="32"/>
  <c r="E66" i="32"/>
  <c r="T65" i="32"/>
  <c r="T64" i="32"/>
  <c r="E64" i="32"/>
  <c r="T63" i="32"/>
  <c r="E63" i="32"/>
  <c r="T62" i="32"/>
  <c r="T61" i="32"/>
  <c r="T60" i="32"/>
  <c r="E60" i="32"/>
  <c r="T59" i="32"/>
  <c r="T58" i="32"/>
  <c r="T57" i="32"/>
  <c r="T56" i="32"/>
  <c r="T55" i="32"/>
  <c r="T54" i="32"/>
  <c r="T53" i="32"/>
  <c r="T52" i="32"/>
  <c r="T51" i="32"/>
  <c r="T50" i="32"/>
  <c r="T48" i="32" s="1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T46" i="32"/>
  <c r="T45" i="32"/>
  <c r="E45" i="32"/>
  <c r="E36" i="32" s="1"/>
  <c r="T44" i="32"/>
  <c r="T43" i="32"/>
  <c r="T42" i="32"/>
  <c r="T41" i="32"/>
  <c r="T40" i="32"/>
  <c r="T39" i="32"/>
  <c r="T36" i="32" s="1"/>
  <c r="T38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T34" i="32"/>
  <c r="T33" i="32"/>
  <c r="T32" i="32"/>
  <c r="T31" i="32"/>
  <c r="T30" i="32"/>
  <c r="T29" i="32"/>
  <c r="T28" i="32"/>
  <c r="T27" i="32"/>
  <c r="E27" i="32"/>
  <c r="T26" i="32"/>
  <c r="T25" i="32"/>
  <c r="T24" i="32"/>
  <c r="T23" i="32"/>
  <c r="T22" i="32"/>
  <c r="T21" i="32"/>
  <c r="T20" i="32"/>
  <c r="E20" i="32"/>
  <c r="T19" i="32"/>
  <c r="E19" i="32"/>
  <c r="T18" i="32"/>
  <c r="E18" i="32"/>
  <c r="T17" i="32"/>
  <c r="E17" i="32"/>
  <c r="J17" i="32" s="1"/>
  <c r="J8" i="32" s="1"/>
  <c r="T16" i="32"/>
  <c r="T15" i="32"/>
  <c r="T14" i="32"/>
  <c r="T13" i="32"/>
  <c r="T12" i="32"/>
  <c r="T11" i="32"/>
  <c r="T10" i="32"/>
  <c r="S8" i="32"/>
  <c r="R8" i="32"/>
  <c r="Q8" i="32"/>
  <c r="P8" i="32"/>
  <c r="O8" i="32"/>
  <c r="N8" i="32"/>
  <c r="M8" i="32"/>
  <c r="L8" i="32"/>
  <c r="K8" i="32"/>
  <c r="I8" i="32"/>
  <c r="H8" i="32"/>
  <c r="G8" i="32"/>
  <c r="F8" i="32"/>
  <c r="P229" i="32" l="1"/>
  <c r="M229" i="32"/>
  <c r="E8" i="32"/>
  <c r="E229" i="32" s="1"/>
  <c r="E48" i="32"/>
  <c r="H229" i="32"/>
  <c r="I229" i="32"/>
  <c r="R229" i="32"/>
  <c r="S229" i="32"/>
  <c r="Q229" i="32"/>
  <c r="T201" i="32"/>
  <c r="L229" i="32"/>
  <c r="T8" i="32"/>
  <c r="T105" i="32"/>
  <c r="T229" i="32" s="1"/>
  <c r="F229" i="32"/>
  <c r="N229" i="32"/>
  <c r="G229" i="32"/>
  <c r="O229" i="32"/>
  <c r="B35" i="33"/>
  <c r="J229" i="32"/>
</calcChain>
</file>

<file path=xl/sharedStrings.xml><?xml version="1.0" encoding="utf-8"?>
<sst xmlns="http://schemas.openxmlformats.org/spreadsheetml/2006/main" count="745" uniqueCount="244">
  <si>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</si>
  <si>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</si>
  <si>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</si>
  <si>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</si>
  <si>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</si>
  <si>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</si>
  <si>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</si>
  <si>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</si>
  <si>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</si>
  <si>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</si>
  <si>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</si>
  <si>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</si>
  <si>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</si>
  <si>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</si>
  <si>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</si>
  <si>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</si>
  <si>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</si>
  <si>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</si>
  <si>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</si>
  <si>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</si>
  <si>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</si>
  <si>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</si>
  <si>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</si>
  <si>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</si>
  <si>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</si>
  <si>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</si>
  <si>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</si>
  <si>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</si>
  <si>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</si>
  <si>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</si>
  <si>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</si>
  <si>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</si>
  <si>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</si>
  <si>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</si>
  <si>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</si>
  <si>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</si>
  <si>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</si>
  <si>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</si>
  <si>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</si>
  <si>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</si>
  <si>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</si>
  <si>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</si>
  <si>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</si>
  <si>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</si>
  <si>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</si>
  <si>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</si>
  <si>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</si>
  <si>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</si>
  <si>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</si>
  <si>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</si>
  <si>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</si>
  <si>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</si>
  <si>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</si>
  <si>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</si>
  <si>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</si>
  <si>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</si>
  <si>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</si>
  <si>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</si>
  <si>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</si>
  <si>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</si>
  <si>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</si>
  <si>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</si>
  <si>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</si>
  <si>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</si>
  <si>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</si>
  <si>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</si>
  <si>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</si>
  <si>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</si>
  <si>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</si>
  <si>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</si>
  <si>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</si>
  <si>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</si>
  <si>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</si>
  <si>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</si>
  <si>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</si>
  <si>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</si>
  <si>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</si>
  <si>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</si>
  <si>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</si>
  <si>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</si>
  <si>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</si>
  <si>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</si>
  <si>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</si>
  <si>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</si>
  <si>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</si>
  <si>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</si>
  <si>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</si>
  <si>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</si>
  <si>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</si>
  <si>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</si>
  <si>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</si>
  <si>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</si>
  <si>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</si>
  <si>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</si>
  <si>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</si>
  <si>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</si>
  <si>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</si>
  <si>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</si>
  <si>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</si>
  <si>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</si>
  <si>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</si>
  <si>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</si>
  <si>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</si>
  <si>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</si>
  <si>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</si>
  <si>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</si>
  <si>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</si>
  <si>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</si>
  <si>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</si>
  <si>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</si>
  <si>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</si>
  <si>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</si>
  <si>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</si>
  <si>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</si>
  <si>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</si>
  <si>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</si>
  <si>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</si>
  <si>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</si>
  <si>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</si>
  <si>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</si>
  <si>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</si>
  <si>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</si>
  <si>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</si>
  <si>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</si>
  <si>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</si>
  <si>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</si>
  <si>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</si>
  <si>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</si>
  <si>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</si>
  <si>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</si>
  <si>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</si>
  <si>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</si>
  <si>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</si>
  <si>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</si>
  <si>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</si>
  <si>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</si>
  <si>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</si>
  <si>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</si>
  <si>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</si>
  <si>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</si>
  <si>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</si>
  <si>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</si>
  <si>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</si>
  <si>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</si>
  <si>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</si>
  <si>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</si>
  <si>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</si>
  <si>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</si>
  <si>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</si>
  <si>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</si>
  <si>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</si>
  <si>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</si>
  <si>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</si>
  <si>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</si>
  <si>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</si>
  <si>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</si>
  <si>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</si>
  <si>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</si>
  <si>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</si>
  <si>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</si>
  <si>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</si>
  <si>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</si>
  <si>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</si>
  <si>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</si>
  <si>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</si>
  <si>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</si>
  <si>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</si>
  <si>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</si>
  <si>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</si>
  <si>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</si>
  <si>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</si>
  <si>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</si>
  <si>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</si>
  <si>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</si>
  <si>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</si>
  <si>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</si>
  <si>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</si>
  <si>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</si>
  <si>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</si>
  <si>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</si>
  <si>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</si>
  <si>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</si>
  <si>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</si>
  <si>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</si>
  <si>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</si>
  <si>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</si>
  <si>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</si>
  <si>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</si>
  <si>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</si>
  <si>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</si>
  <si>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</si>
  <si>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</si>
  <si>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</si>
  <si>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</si>
  <si>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</si>
  <si>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</si>
  <si>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</si>
  <si>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</si>
  <si>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</si>
  <si>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</si>
  <si>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</si>
  <si>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</si>
  <si>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</si>
  <si>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</si>
  <si>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</si>
  <si>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</si>
  <si>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</si>
  <si>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</si>
  <si>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</si>
  <si>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</si>
  <si>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</si>
  <si>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</si>
  <si>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</si>
  <si>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</si>
  <si>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</si>
  <si>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</si>
  <si>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</si>
  <si>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</si>
  <si>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</si>
  <si>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</si>
  <si>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</si>
  <si>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</si>
  <si>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</si>
  <si>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</si>
  <si>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</si>
  <si>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</si>
  <si>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</si>
  <si>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</si>
  <si>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</si>
  <si>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</si>
  <si>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</si>
  <si>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</si>
  <si>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</si>
  <si>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</si>
  <si>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</si>
  <si>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</si>
  <si>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</si>
  <si>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LFR 2025</t>
  </si>
  <si>
    <t>Projet d’Entreprenariat des Jeunes pour l’Adaptation au Changement Climatique  PEJACC</t>
  </si>
  <si>
    <t>Projet d’Entreprenariat des Jeunes pour l’Adaptation au Changement Climatique PEJACC</t>
  </si>
  <si>
    <t>Projet intégré de résilience communautaire</t>
  </si>
  <si>
    <t>Projet d'Amélioration des Bidonvilles et du Développement Urbain Intégré à Boulaos</t>
  </si>
  <si>
    <t>Projet de gouvernance économique et financière</t>
  </si>
  <si>
    <t>REPARTITION PIP DANS LE TOFE D'AOÜT 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</si>
</sst>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4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5" fillId="0" borderId="16" xfId="0" applyFont="1" applyBorder="1"/>
    <xf numFmtId="3" fontId="4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3" borderId="1" xfId="1" applyFont="1" applyFill="1" applyBorder="1"/>
    <xf numFmtId="0" fontId="12" fillId="3" borderId="2" xfId="1" applyFont="1" applyFill="1" applyBorder="1"/>
    <xf numFmtId="0" fontId="12" fillId="3" borderId="1" xfId="1" applyFont="1" applyFill="1" applyBorder="1"/>
    <xf numFmtId="0" fontId="12" fillId="3" borderId="1" xfId="1" applyFont="1" applyFill="1" applyBorder="1" applyAlignment="1">
      <alignment horizontal="center"/>
    </xf>
    <xf numFmtId="0" fontId="12" fillId="3" borderId="3" xfId="1" applyFont="1" applyFill="1" applyBorder="1"/>
    <xf numFmtId="0" fontId="12" fillId="3" borderId="3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166" fontId="12" fillId="3" borderId="3" xfId="1" applyNumberFormat="1" applyFont="1" applyFill="1" applyBorder="1" applyAlignment="1">
      <alignment horizontal="center"/>
    </xf>
    <xf numFmtId="0" fontId="12" fillId="2" borderId="0" xfId="2" quotePrefix="1" applyNumberFormat="1" applyFont="1" applyFill="1" applyBorder="1" applyAlignment="1" applyProtection="1">
      <alignment vertical="top"/>
    </xf>
    <xf numFmtId="0" fontId="12" fillId="2" borderId="0" xfId="2" quotePrefix="1" applyNumberFormat="1" applyFont="1" applyFill="1" applyBorder="1" applyAlignment="1" applyProtection="1">
      <alignment horizontal="center" vertical="top"/>
    </xf>
    <xf numFmtId="0" fontId="12" fillId="3" borderId="5" xfId="2" applyNumberFormat="1" applyFont="1" applyFill="1" applyBorder="1" applyAlignment="1" applyProtection="1">
      <alignment vertical="top"/>
    </xf>
    <xf numFmtId="0" fontId="12" fillId="3" borderId="6" xfId="2" applyNumberFormat="1" applyFont="1" applyFill="1" applyBorder="1" applyAlignment="1" applyProtection="1">
      <alignment vertical="top"/>
    </xf>
    <xf numFmtId="0" fontId="12" fillId="3" borderId="7" xfId="2" applyNumberFormat="1" applyFont="1" applyFill="1" applyBorder="1" applyAlignment="1" applyProtection="1">
      <alignment vertical="top"/>
    </xf>
    <xf numFmtId="3" fontId="12" fillId="3" borderId="6" xfId="2" applyNumberFormat="1" applyFont="1" applyFill="1" applyBorder="1" applyAlignment="1" applyProtection="1">
      <alignment horizontal="center" vertical="top"/>
    </xf>
    <xf numFmtId="0" fontId="12" fillId="2" borderId="0" xfId="2" applyNumberFormat="1" applyFont="1" applyFill="1" applyBorder="1" applyAlignment="1" applyProtection="1">
      <alignment vertical="top"/>
    </xf>
    <xf numFmtId="0" fontId="13" fillId="2" borderId="8" xfId="1" applyFont="1" applyFill="1" applyBorder="1" applyAlignment="1">
      <alignment vertical="center"/>
    </xf>
    <xf numFmtId="0" fontId="13" fillId="2" borderId="8" xfId="1" applyFont="1" applyFill="1" applyBorder="1"/>
    <xf numFmtId="0" fontId="12" fillId="2" borderId="8" xfId="1" applyFont="1" applyFill="1" applyBorder="1" applyAlignment="1">
      <alignment horizontal="center"/>
    </xf>
    <xf numFmtId="3" fontId="12" fillId="2" borderId="8" xfId="1" applyNumberFormat="1" applyFont="1" applyFill="1" applyBorder="1" applyAlignment="1">
      <alignment horizontal="center"/>
    </xf>
    <xf numFmtId="0" fontId="13" fillId="2" borderId="8" xfId="0" applyFont="1" applyFill="1" applyBorder="1"/>
    <xf numFmtId="3" fontId="13" fillId="2" borderId="8" xfId="0" applyNumberFormat="1" applyFont="1" applyFill="1" applyBorder="1"/>
    <xf numFmtId="0" fontId="11" fillId="0" borderId="8" xfId="0" applyFont="1" applyBorder="1"/>
    <xf numFmtId="3" fontId="11" fillId="0" borderId="8" xfId="0" applyNumberFormat="1" applyFont="1" applyBorder="1"/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1" applyFont="1" applyFill="1" applyBorder="1" applyAlignment="1">
      <alignment horizontal="center"/>
    </xf>
    <xf numFmtId="3" fontId="12" fillId="14" borderId="8" xfId="1" applyNumberFormat="1" applyFont="1" applyFill="1" applyBorder="1" applyAlignment="1">
      <alignment horizontal="center"/>
    </xf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2" fillId="2" borderId="8" xfId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/>
    <xf numFmtId="3" fontId="13" fillId="0" borderId="8" xfId="0" applyNumberFormat="1" applyFont="1" applyBorder="1"/>
    <xf numFmtId="0" fontId="13" fillId="4" borderId="8" xfId="1" applyFont="1" applyFill="1" applyBorder="1" applyAlignment="1">
      <alignment vertical="center"/>
    </xf>
    <xf numFmtId="0" fontId="13" fillId="4" borderId="8" xfId="1" applyFont="1" applyFill="1" applyBorder="1"/>
    <xf numFmtId="0" fontId="12" fillId="4" borderId="8" xfId="1" applyFont="1" applyFill="1" applyBorder="1" applyAlignment="1">
      <alignment horizontal="center"/>
    </xf>
    <xf numFmtId="3" fontId="12" fillId="4" borderId="8" xfId="1" applyNumberFormat="1" applyFont="1" applyFill="1" applyBorder="1" applyAlignment="1">
      <alignment horizontal="center"/>
    </xf>
    <xf numFmtId="0" fontId="13" fillId="14" borderId="8" xfId="1" applyFont="1" applyFill="1" applyBorder="1" applyAlignment="1">
      <alignment vertical="center"/>
    </xf>
    <xf numFmtId="0" fontId="13" fillId="14" borderId="8" xfId="1" applyFont="1" applyFill="1" applyBorder="1"/>
    <xf numFmtId="0" fontId="13" fillId="14" borderId="8" xfId="0" applyFont="1" applyFill="1" applyBorder="1"/>
    <xf numFmtId="3" fontId="13" fillId="14" borderId="8" xfId="0" applyNumberFormat="1" applyFont="1" applyFill="1" applyBorder="1"/>
    <xf numFmtId="0" fontId="12" fillId="2" borderId="8" xfId="1" applyFont="1" applyFill="1" applyBorder="1"/>
    <xf numFmtId="0" fontId="14" fillId="0" borderId="8" xfId="0" applyFont="1" applyBorder="1"/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/>
    <xf numFmtId="0" fontId="12" fillId="5" borderId="8" xfId="1" applyFont="1" applyFill="1" applyBorder="1" applyAlignment="1">
      <alignment horizontal="center"/>
    </xf>
    <xf numFmtId="3" fontId="12" fillId="5" borderId="8" xfId="1" applyNumberFormat="1" applyFont="1" applyFill="1" applyBorder="1" applyAlignment="1">
      <alignment horizontal="center"/>
    </xf>
    <xf numFmtId="0" fontId="13" fillId="5" borderId="8" xfId="0" applyFont="1" applyFill="1" applyBorder="1"/>
    <xf numFmtId="3" fontId="13" fillId="5" borderId="8" xfId="0" applyNumberFormat="1" applyFont="1" applyFill="1" applyBorder="1"/>
    <xf numFmtId="0" fontId="13" fillId="4" borderId="8" xfId="0" applyFont="1" applyFill="1" applyBorder="1"/>
    <xf numFmtId="0" fontId="13" fillId="2" borderId="8" xfId="2" applyFont="1" applyFill="1" applyBorder="1" applyAlignment="1">
      <alignment horizontal="left" vertical="center"/>
    </xf>
    <xf numFmtId="0" fontId="13" fillId="2" borderId="8" xfId="2" quotePrefix="1" applyFont="1" applyFill="1" applyBorder="1" applyAlignment="1">
      <alignment horizontal="left"/>
    </xf>
    <xf numFmtId="0" fontId="12" fillId="2" borderId="8" xfId="2" applyFont="1" applyFill="1" applyBorder="1" applyAlignment="1">
      <alignment horizontal="center"/>
    </xf>
    <xf numFmtId="0" fontId="12" fillId="2" borderId="8" xfId="2" quotePrefix="1" applyFont="1" applyFill="1" applyBorder="1" applyAlignment="1">
      <alignment horizontal="center"/>
    </xf>
    <xf numFmtId="0" fontId="13" fillId="6" borderId="0" xfId="2" quotePrefix="1" applyFont="1" applyFill="1" applyBorder="1" applyAlignment="1">
      <alignment horizontal="left"/>
    </xf>
    <xf numFmtId="0" fontId="12" fillId="6" borderId="0" xfId="2" quotePrefix="1" applyFont="1" applyFill="1" applyBorder="1" applyAlignment="1">
      <alignment horizontal="left"/>
    </xf>
    <xf numFmtId="0" fontId="12" fillId="3" borderId="9" xfId="2" applyNumberFormat="1" applyFont="1" applyFill="1" applyBorder="1" applyAlignment="1" applyProtection="1">
      <alignment vertical="top"/>
    </xf>
    <xf numFmtId="0" fontId="12" fillId="3" borderId="10" xfId="2" applyNumberFormat="1" applyFont="1" applyFill="1" applyBorder="1" applyAlignment="1" applyProtection="1">
      <alignment vertical="top"/>
    </xf>
    <xf numFmtId="0" fontId="12" fillId="3" borderId="11" xfId="2" applyNumberFormat="1" applyFont="1" applyFill="1" applyBorder="1" applyAlignment="1" applyProtection="1">
      <alignment vertical="top"/>
    </xf>
    <xf numFmtId="0" fontId="12" fillId="4" borderId="8" xfId="1" applyFont="1" applyFill="1" applyBorder="1"/>
    <xf numFmtId="0" fontId="12" fillId="3" borderId="12" xfId="2" applyNumberFormat="1" applyFont="1" applyFill="1" applyBorder="1" applyAlignment="1" applyProtection="1">
      <alignment vertical="top"/>
    </xf>
    <xf numFmtId="0" fontId="13" fillId="7" borderId="8" xfId="1" applyFont="1" applyFill="1" applyBorder="1" applyAlignment="1">
      <alignment vertical="center"/>
    </xf>
    <xf numFmtId="0" fontId="12" fillId="7" borderId="8" xfId="1" applyFont="1" applyFill="1" applyBorder="1"/>
    <xf numFmtId="0" fontId="12" fillId="7" borderId="8" xfId="1" applyFont="1" applyFill="1" applyBorder="1" applyAlignment="1">
      <alignment horizontal="center"/>
    </xf>
    <xf numFmtId="3" fontId="12" fillId="7" borderId="8" xfId="1" applyNumberFormat="1" applyFont="1" applyFill="1" applyBorder="1" applyAlignment="1">
      <alignment horizontal="center"/>
    </xf>
    <xf numFmtId="164" fontId="11" fillId="0" borderId="0" xfId="4" applyFont="1"/>
    <xf numFmtId="0" fontId="13" fillId="13" borderId="8" xfId="1" applyFont="1" applyFill="1" applyBorder="1" applyAlignment="1">
      <alignment vertical="center"/>
    </xf>
    <xf numFmtId="0" fontId="12" fillId="13" borderId="8" xfId="1" applyFont="1" applyFill="1" applyBorder="1" applyAlignment="1">
      <alignment horizontal="center"/>
    </xf>
    <xf numFmtId="3" fontId="12" fillId="13" borderId="8" xfId="1" applyNumberFormat="1" applyFont="1" applyFill="1" applyBorder="1" applyAlignment="1">
      <alignment horizontal="center"/>
    </xf>
    <xf numFmtId="3" fontId="13" fillId="13" borderId="8" xfId="0" applyNumberFormat="1" applyFont="1" applyFill="1" applyBorder="1"/>
    <xf numFmtId="3" fontId="13" fillId="4" borderId="8" xfId="0" applyNumberFormat="1" applyFont="1" applyFill="1" applyBorder="1"/>
    <xf numFmtId="0" fontId="12" fillId="13" borderId="8" xfId="1" applyFont="1" applyFill="1" applyBorder="1" applyAlignment="1">
      <alignment vertical="center"/>
    </xf>
    <xf numFmtId="0" fontId="13" fillId="13" borderId="8" xfId="1" applyFont="1" applyFill="1" applyBorder="1"/>
    <xf numFmtId="0" fontId="13" fillId="6" borderId="0" xfId="2" quotePrefix="1" applyFont="1" applyFill="1" applyBorder="1" applyAlignment="1">
      <alignment horizontal="left" vertical="center"/>
    </xf>
    <xf numFmtId="0" fontId="12" fillId="6" borderId="0" xfId="2" quotePrefix="1" applyFont="1" applyFill="1" applyBorder="1" applyAlignment="1">
      <alignment horizontal="center"/>
    </xf>
    <xf numFmtId="0" fontId="15" fillId="3" borderId="6" xfId="2" applyNumberFormat="1" applyFont="1" applyFill="1" applyBorder="1" applyAlignment="1" applyProtection="1">
      <alignment vertical="center"/>
    </xf>
    <xf numFmtId="0" fontId="15" fillId="3" borderId="6" xfId="2" applyNumberFormat="1" applyFont="1" applyFill="1" applyBorder="1" applyAlignment="1" applyProtection="1">
      <alignment vertical="top"/>
    </xf>
    <xf numFmtId="44" fontId="13" fillId="2" borderId="8" xfId="3" applyFont="1" applyFill="1" applyBorder="1" applyAlignment="1">
      <alignment vertical="center"/>
    </xf>
    <xf numFmtId="3" fontId="12" fillId="2" borderId="8" xfId="1" applyNumberFormat="1" applyFont="1" applyFill="1" applyBorder="1"/>
    <xf numFmtId="0" fontId="13" fillId="3" borderId="8" xfId="1" applyFont="1" applyFill="1" applyBorder="1" applyAlignment="1">
      <alignment vertical="center"/>
    </xf>
    <xf numFmtId="3" fontId="12" fillId="3" borderId="8" xfId="1" applyNumberFormat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3" fillId="3" borderId="8" xfId="0" applyFont="1" applyFill="1" applyBorder="1"/>
    <xf numFmtId="3" fontId="13" fillId="3" borderId="8" xfId="0" applyNumberFormat="1" applyFont="1" applyFill="1" applyBorder="1"/>
    <xf numFmtId="44" fontId="13" fillId="8" borderId="8" xfId="3" applyFont="1" applyFill="1" applyBorder="1" applyAlignment="1">
      <alignment horizontal="left" vertical="center"/>
    </xf>
    <xf numFmtId="3" fontId="12" fillId="8" borderId="8" xfId="1" applyNumberFormat="1" applyFont="1" applyFill="1" applyBorder="1" applyAlignment="1">
      <alignment horizontal="center"/>
    </xf>
    <xf numFmtId="0" fontId="12" fillId="8" borderId="8" xfId="1" applyFont="1" applyFill="1" applyBorder="1" applyAlignment="1">
      <alignment horizontal="center"/>
    </xf>
    <xf numFmtId="44" fontId="13" fillId="5" borderId="8" xfId="3" applyFont="1" applyFill="1" applyBorder="1" applyAlignment="1">
      <alignment horizontal="left" vertical="center"/>
    </xf>
    <xf numFmtId="44" fontId="13" fillId="7" borderId="8" xfId="3" applyFont="1" applyFill="1" applyBorder="1" applyAlignment="1">
      <alignment horizontal="left" vertical="center"/>
    </xf>
    <xf numFmtId="44" fontId="13" fillId="4" borderId="8" xfId="3" applyFont="1" applyFill="1" applyBorder="1" applyAlignment="1">
      <alignment horizontal="left" vertical="center"/>
    </xf>
    <xf numFmtId="0" fontId="13" fillId="8" borderId="8" xfId="0" applyFont="1" applyFill="1" applyBorder="1"/>
    <xf numFmtId="3" fontId="13" fillId="2" borderId="8" xfId="1" applyNumberFormat="1" applyFont="1" applyFill="1" applyBorder="1"/>
    <xf numFmtId="165" fontId="11" fillId="0" borderId="0" xfId="0" applyNumberFormat="1" applyFont="1"/>
    <xf numFmtId="0" fontId="13" fillId="9" borderId="8" xfId="1" applyFont="1" applyFill="1" applyBorder="1" applyAlignment="1">
      <alignment vertical="center"/>
    </xf>
    <xf numFmtId="0" fontId="12" fillId="9" borderId="8" xfId="1" applyFont="1" applyFill="1" applyBorder="1" applyAlignment="1">
      <alignment horizontal="center"/>
    </xf>
    <xf numFmtId="3" fontId="12" fillId="9" borderId="8" xfId="1" applyNumberFormat="1" applyFont="1" applyFill="1" applyBorder="1" applyAlignment="1">
      <alignment horizontal="center"/>
    </xf>
    <xf numFmtId="0" fontId="13" fillId="9" borderId="8" xfId="1" applyFont="1" applyFill="1" applyBorder="1"/>
    <xf numFmtId="3" fontId="13" fillId="9" borderId="8" xfId="1" applyNumberFormat="1" applyFont="1" applyFill="1" applyBorder="1"/>
    <xf numFmtId="0" fontId="13" fillId="2" borderId="0" xfId="1" applyFont="1" applyFill="1"/>
    <xf numFmtId="0" fontId="13" fillId="6" borderId="0" xfId="1" quotePrefix="1" applyFont="1" applyFill="1"/>
    <xf numFmtId="0" fontId="12" fillId="6" borderId="0" xfId="1" quotePrefix="1" applyFont="1" applyFill="1"/>
    <xf numFmtId="0" fontId="11" fillId="4" borderId="8" xfId="0" applyFont="1" applyFill="1" applyBorder="1"/>
    <xf numFmtId="3" fontId="13" fillId="4" borderId="8" xfId="1" applyNumberFormat="1" applyFont="1" applyFill="1" applyBorder="1"/>
    <xf numFmtId="0" fontId="11" fillId="10" borderId="8" xfId="0" applyFont="1" applyFill="1" applyBorder="1"/>
    <xf numFmtId="0" fontId="12" fillId="10" borderId="8" xfId="1" applyFont="1" applyFill="1" applyBorder="1" applyAlignment="1">
      <alignment horizontal="center"/>
    </xf>
    <xf numFmtId="3" fontId="12" fillId="10" borderId="8" xfId="1" applyNumberFormat="1" applyFont="1" applyFill="1" applyBorder="1" applyAlignment="1">
      <alignment horizontal="center"/>
    </xf>
    <xf numFmtId="0" fontId="13" fillId="10" borderId="8" xfId="1" applyFont="1" applyFill="1" applyBorder="1"/>
    <xf numFmtId="3" fontId="13" fillId="10" borderId="8" xfId="1" applyNumberFormat="1" applyFont="1" applyFill="1" applyBorder="1"/>
    <xf numFmtId="0" fontId="13" fillId="2" borderId="13" xfId="1" applyFont="1" applyFill="1" applyBorder="1" applyAlignment="1">
      <alignment vertical="center"/>
    </xf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center"/>
    </xf>
    <xf numFmtId="0" fontId="13" fillId="13" borderId="13" xfId="1" applyFont="1" applyFill="1" applyBorder="1" applyAlignment="1">
      <alignment vertical="center"/>
    </xf>
    <xf numFmtId="0" fontId="12" fillId="13" borderId="13" xfId="1" applyFont="1" applyFill="1" applyBorder="1"/>
    <xf numFmtId="3" fontId="12" fillId="13" borderId="13" xfId="1" applyNumberFormat="1" applyFont="1" applyFill="1" applyBorder="1" applyAlignment="1">
      <alignment horizontal="center"/>
    </xf>
    <xf numFmtId="0" fontId="13" fillId="13" borderId="8" xfId="0" applyFont="1" applyFill="1" applyBorder="1"/>
    <xf numFmtId="0" fontId="16" fillId="0" borderId="8" xfId="0" applyFont="1" applyBorder="1" applyAlignment="1">
      <alignment horizontal="left" vertical="center"/>
    </xf>
    <xf numFmtId="0" fontId="13" fillId="8" borderId="8" xfId="1" applyFont="1" applyFill="1" applyBorder="1" applyAlignment="1">
      <alignment vertical="center"/>
    </xf>
    <xf numFmtId="0" fontId="13" fillId="8" borderId="8" xfId="1" applyFont="1" applyFill="1" applyBorder="1"/>
    <xf numFmtId="0" fontId="13" fillId="11" borderId="8" xfId="1" applyFont="1" applyFill="1" applyBorder="1" applyAlignment="1">
      <alignment vertical="center"/>
    </xf>
    <xf numFmtId="0" fontId="13" fillId="11" borderId="8" xfId="1" applyFont="1" applyFill="1" applyBorder="1"/>
    <xf numFmtId="0" fontId="12" fillId="11" borderId="8" xfId="1" applyFont="1" applyFill="1" applyBorder="1" applyAlignment="1">
      <alignment horizontal="center"/>
    </xf>
    <xf numFmtId="3" fontId="12" fillId="11" borderId="8" xfId="1" applyNumberFormat="1" applyFont="1" applyFill="1" applyBorder="1" applyAlignment="1">
      <alignment horizontal="center"/>
    </xf>
    <xf numFmtId="0" fontId="13" fillId="11" borderId="8" xfId="0" applyFont="1" applyFill="1" applyBorder="1"/>
    <xf numFmtId="0" fontId="12" fillId="4" borderId="8" xfId="1" applyFont="1" applyFill="1" applyBorder="1" applyAlignment="1">
      <alignment vertical="center"/>
    </xf>
    <xf numFmtId="0" fontId="13" fillId="6" borderId="8" xfId="2" applyFont="1" applyFill="1" applyBorder="1" applyAlignment="1">
      <alignment horizontal="left"/>
    </xf>
    <xf numFmtId="0" fontId="13" fillId="6" borderId="8" xfId="2" quotePrefix="1" applyFont="1" applyFill="1" applyBorder="1" applyAlignment="1">
      <alignment horizontal="left"/>
    </xf>
    <xf numFmtId="0" fontId="12" fillId="6" borderId="8" xfId="2" applyFont="1" applyFill="1" applyBorder="1" applyAlignment="1">
      <alignment horizontal="center"/>
    </xf>
    <xf numFmtId="0" fontId="12" fillId="6" borderId="8" xfId="2" quotePrefix="1" applyFont="1" applyFill="1" applyBorder="1" applyAlignment="1">
      <alignment horizontal="center"/>
    </xf>
    <xf numFmtId="0" fontId="13" fillId="12" borderId="8" xfId="1" applyFont="1" applyFill="1" applyBorder="1"/>
    <xf numFmtId="0" fontId="12" fillId="12" borderId="8" xfId="1" applyFont="1" applyFill="1" applyBorder="1" applyAlignment="1">
      <alignment horizontal="center"/>
    </xf>
    <xf numFmtId="3" fontId="12" fillId="12" borderId="8" xfId="1" applyNumberFormat="1" applyFont="1" applyFill="1" applyBorder="1" applyAlignment="1">
      <alignment horizontal="center"/>
    </xf>
    <xf numFmtId="0" fontId="13" fillId="12" borderId="8" xfId="0" applyFont="1" applyFill="1" applyBorder="1"/>
    <xf numFmtId="3" fontId="13" fillId="12" borderId="8" xfId="0" applyNumberFormat="1" applyFont="1" applyFill="1" applyBorder="1"/>
    <xf numFmtId="0" fontId="13" fillId="4" borderId="8" xfId="1" applyFont="1" applyFill="1" applyBorder="1" applyAlignment="1">
      <alignment horizontal="center"/>
    </xf>
    <xf numFmtId="0" fontId="13" fillId="10" borderId="8" xfId="1" applyFont="1" applyFill="1" applyBorder="1" applyAlignment="1">
      <alignment horizontal="center"/>
    </xf>
    <xf numFmtId="0" fontId="13" fillId="10" borderId="8" xfId="0" applyFont="1" applyFill="1" applyBorder="1"/>
    <xf numFmtId="3" fontId="13" fillId="10" borderId="8" xfId="0" applyNumberFormat="1" applyFont="1" applyFill="1" applyBorder="1"/>
    <xf numFmtId="0" fontId="13" fillId="5" borderId="8" xfId="1" applyFont="1" applyFill="1" applyBorder="1" applyAlignment="1">
      <alignment horizontal="center"/>
    </xf>
    <xf numFmtId="0" fontId="13" fillId="13" borderId="8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2" fillId="4" borderId="14" xfId="1" applyFont="1" applyFill="1" applyBorder="1"/>
    <xf numFmtId="0" fontId="12" fillId="9" borderId="8" xfId="1" applyFont="1" applyFill="1" applyBorder="1"/>
    <xf numFmtId="0" fontId="13" fillId="9" borderId="8" xfId="0" applyFont="1" applyFill="1" applyBorder="1"/>
    <xf numFmtId="0" fontId="15" fillId="3" borderId="9" xfId="2" applyNumberFormat="1" applyFont="1" applyFill="1" applyBorder="1" applyAlignment="1" applyProtection="1">
      <alignment vertical="top"/>
    </xf>
    <xf numFmtId="0" fontId="15" fillId="3" borderId="10" xfId="2" applyNumberFormat="1" applyFont="1" applyFill="1" applyBorder="1" applyAlignment="1" applyProtection="1">
      <alignment vertical="top"/>
    </xf>
    <xf numFmtId="0" fontId="13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center"/>
    </xf>
    <xf numFmtId="0" fontId="12" fillId="4" borderId="8" xfId="1" applyFont="1" applyFill="1" applyBorder="1" applyAlignment="1">
      <alignment horizontal="left"/>
    </xf>
    <xf numFmtId="1" fontId="12" fillId="4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1" fontId="12" fillId="2" borderId="8" xfId="1" applyNumberFormat="1" applyFont="1" applyFill="1" applyBorder="1" applyAlignment="1">
      <alignment horizontal="center"/>
    </xf>
    <xf numFmtId="0" fontId="13" fillId="2" borderId="8" xfId="1" applyFont="1" applyFill="1" applyBorder="1" applyAlignment="1">
      <alignment horizontal="left"/>
    </xf>
    <xf numFmtId="0" fontId="12" fillId="13" borderId="8" xfId="1" applyFont="1" applyFill="1" applyBorder="1" applyAlignment="1">
      <alignment horizontal="left"/>
    </xf>
    <xf numFmtId="1" fontId="12" fillId="13" borderId="8" xfId="1" applyNumberFormat="1" applyFont="1" applyFill="1" applyBorder="1" applyAlignment="1">
      <alignment horizontal="center"/>
    </xf>
    <xf numFmtId="0" fontId="12" fillId="13" borderId="8" xfId="1" applyFont="1" applyFill="1" applyBorder="1"/>
    <xf numFmtId="1" fontId="12" fillId="14" borderId="8" xfId="1" applyNumberFormat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0" fontId="12" fillId="4" borderId="13" xfId="1" applyFont="1" applyFill="1" applyBorder="1" applyAlignment="1">
      <alignment horizontal="center"/>
    </xf>
    <xf numFmtId="0" fontId="12" fillId="3" borderId="7" xfId="1" applyFont="1" applyFill="1" applyBorder="1"/>
    <xf numFmtId="0" fontId="12" fillId="3" borderId="6" xfId="1" applyFont="1" applyFill="1" applyBorder="1"/>
    <xf numFmtId="3" fontId="12" fillId="3" borderId="6" xfId="1" applyNumberFormat="1" applyFont="1" applyFill="1" applyBorder="1" applyAlignment="1">
      <alignment horizontal="center"/>
    </xf>
    <xf numFmtId="3" fontId="11" fillId="0" borderId="0" xfId="0" applyNumberFormat="1" applyFont="1"/>
    <xf numFmtId="0" fontId="11" fillId="4" borderId="0" xfId="0" applyFont="1" applyFill="1"/>
    <xf numFmtId="0" fontId="12" fillId="4" borderId="1" xfId="1" applyFont="1" applyFill="1" applyBorder="1" applyAlignment="1">
      <alignment horizontal="center"/>
    </xf>
    <xf numFmtId="166" fontId="12" fillId="4" borderId="3" xfId="1" applyNumberFormat="1" applyFont="1" applyFill="1" applyBorder="1" applyAlignment="1">
      <alignment horizontal="center"/>
    </xf>
    <xf numFmtId="3" fontId="12" fillId="4" borderId="6" xfId="2" applyNumberFormat="1" applyFont="1" applyFill="1" applyBorder="1" applyAlignment="1" applyProtection="1">
      <alignment horizontal="center" vertical="top"/>
    </xf>
    <xf numFmtId="3" fontId="12" fillId="4" borderId="6" xfId="1" applyNumberFormat="1" applyFont="1" applyFill="1" applyBorder="1" applyAlignment="1">
      <alignment horizontal="center"/>
    </xf>
    <xf numFmtId="3" fontId="11" fillId="4" borderId="0" xfId="0" applyNumberFormat="1" applyFont="1" applyFill="1"/>
    <xf numFmtId="0" fontId="13" fillId="15" borderId="8" xfId="0" applyFont="1" applyFill="1" applyBorder="1"/>
    <xf numFmtId="0" fontId="14" fillId="15" borderId="8" xfId="0" applyFont="1" applyFill="1" applyBorder="1"/>
    <xf numFmtId="0" fontId="13" fillId="15" borderId="8" xfId="1" applyFont="1" applyFill="1" applyBorder="1"/>
    <xf numFmtId="0" fontId="12" fillId="15" borderId="8" xfId="1" applyFont="1" applyFill="1" applyBorder="1" applyAlignment="1">
      <alignment horizontal="center"/>
    </xf>
    <xf numFmtId="3" fontId="12" fillId="15" borderId="8" xfId="1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left" vertical="center"/>
    </xf>
    <xf numFmtId="44" fontId="13" fillId="15" borderId="8" xfId="3" applyFont="1" applyFill="1" applyBorder="1" applyAlignment="1">
      <alignment horizontal="left" vertical="center"/>
    </xf>
    <xf numFmtId="0" fontId="11" fillId="15" borderId="8" xfId="0" applyFont="1" applyFill="1" applyBorder="1"/>
    <xf numFmtId="1" fontId="12" fillId="15" borderId="8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3"/>
  <sheetViews>
    <sheetView topLeftCell="A210" workbookViewId="0">
      <selection activeCell="A221" sqref="A221:A222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19" width="11.7109375" style="25" customWidth="1"/>
    <col min="20" max="20" width="13.140625" style="25" customWidth="1"/>
    <col min="21" max="21" width="16.140625" style="25" customWidth="1"/>
    <col min="22" max="16384" width="30" style="25"/>
  </cols>
  <sheetData>
    <row r="1" spans="1:20" x14ac:dyDescent="0.25">
      <c r="A1" s="23"/>
      <c r="B1" s="23"/>
      <c r="C1" s="24"/>
      <c r="D1" s="24"/>
      <c r="E1" s="24"/>
      <c r="F1" s="23"/>
      <c r="G1" s="23"/>
    </row>
    <row r="2" spans="1:20" x14ac:dyDescent="0.25">
      <c r="A2" s="206" t="s">
        <v>231</v>
      </c>
      <c r="B2" s="206"/>
      <c r="C2" s="206"/>
      <c r="D2" s="206"/>
      <c r="E2" s="206"/>
      <c r="F2" s="206"/>
      <c r="G2" s="206"/>
    </row>
    <row r="3" spans="1:20" x14ac:dyDescent="0.25">
      <c r="A3" s="24"/>
      <c r="B3" s="23"/>
      <c r="C3" s="26"/>
      <c r="D3" s="24"/>
      <c r="E3" s="24"/>
      <c r="F3" s="23"/>
      <c r="G3" s="23"/>
    </row>
    <row r="4" spans="1:20" ht="16.5" thickBot="1" x14ac:dyDescent="0.3">
      <c r="A4" s="23"/>
      <c r="B4" s="23"/>
      <c r="C4" s="24"/>
      <c r="D4" s="24"/>
      <c r="E4" s="24"/>
      <c r="F4" s="23"/>
      <c r="G4" s="23"/>
    </row>
    <row r="5" spans="1:20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  <c r="T5" s="30"/>
    </row>
    <row r="6" spans="1:20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>
        <v>45871</v>
      </c>
      <c r="T6" s="34" t="s">
        <v>234</v>
      </c>
    </row>
    <row r="7" spans="1:20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20" ht="16.5" thickBot="1" x14ac:dyDescent="0.3">
      <c r="A8" s="37" t="s">
        <v>8</v>
      </c>
      <c r="B8" s="38"/>
      <c r="C8" s="39"/>
      <c r="D8" s="38"/>
      <c r="E8" s="40">
        <f t="shared" ref="E8:T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>SUM(O10:O34)</f>
        <v>39</v>
      </c>
      <c r="P8" s="40">
        <f>SUM(P10:P34)</f>
        <v>286</v>
      </c>
      <c r="Q8" s="40">
        <f>SUM(Q10:Q34)</f>
        <v>70</v>
      </c>
      <c r="R8" s="40">
        <f>SUM(R10:R34)</f>
        <v>367</v>
      </c>
      <c r="S8" s="40">
        <f>SUM(S10:S34)</f>
        <v>636</v>
      </c>
      <c r="T8" s="40">
        <f t="shared" si="0"/>
        <v>2520</v>
      </c>
    </row>
    <row r="9" spans="1:20" x14ac:dyDescent="0.25">
      <c r="A9" s="41"/>
      <c r="B9" s="41"/>
      <c r="C9" s="41"/>
      <c r="D9" s="41"/>
      <c r="E9" s="41"/>
      <c r="F9" s="23"/>
      <c r="G9" s="23"/>
      <c r="K9" s="1"/>
    </row>
    <row r="10" spans="1:20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8"/>
      <c r="T10" s="49">
        <f>SUM(L10:S10)</f>
        <v>0</v>
      </c>
    </row>
    <row r="11" spans="1:20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8"/>
      <c r="T11" s="49">
        <f t="shared" ref="T11:T34" si="1">SUM(L11:S11)</f>
        <v>0</v>
      </c>
    </row>
    <row r="12" spans="1:20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8"/>
      <c r="T12" s="49">
        <f t="shared" si="1"/>
        <v>0</v>
      </c>
    </row>
    <row r="13" spans="1:20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8"/>
      <c r="T13" s="49">
        <f t="shared" si="1"/>
        <v>0</v>
      </c>
    </row>
    <row r="14" spans="1:20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8"/>
      <c r="T14" s="49">
        <f t="shared" si="1"/>
        <v>0</v>
      </c>
    </row>
    <row r="15" spans="1:20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8"/>
      <c r="T15" s="49">
        <f t="shared" si="1"/>
        <v>0</v>
      </c>
    </row>
    <row r="16" spans="1:20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8">
        <v>146</v>
      </c>
      <c r="T16" s="49">
        <f t="shared" si="1"/>
        <v>146</v>
      </c>
    </row>
    <row r="17" spans="1:20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8">
        <v>201</v>
      </c>
      <c r="T17" s="49">
        <f t="shared" si="1"/>
        <v>201</v>
      </c>
    </row>
    <row r="18" spans="1:20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8"/>
      <c r="T18" s="49">
        <f t="shared" si="1"/>
        <v>136</v>
      </c>
    </row>
    <row r="19" spans="1:20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8">
        <v>48</v>
      </c>
      <c r="T19" s="49">
        <f t="shared" si="1"/>
        <v>126</v>
      </c>
    </row>
    <row r="20" spans="1:20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8"/>
      <c r="T20" s="49">
        <f t="shared" si="1"/>
        <v>0</v>
      </c>
    </row>
    <row r="21" spans="1:20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8"/>
      <c r="T21" s="49">
        <f t="shared" si="1"/>
        <v>0</v>
      </c>
    </row>
    <row r="22" spans="1:20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8"/>
      <c r="T22" s="49">
        <f t="shared" si="1"/>
        <v>0</v>
      </c>
    </row>
    <row r="23" spans="1:20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8"/>
      <c r="T23" s="49">
        <f t="shared" si="1"/>
        <v>0</v>
      </c>
    </row>
    <row r="24" spans="1:20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8">
        <v>10</v>
      </c>
      <c r="T24" s="49">
        <f t="shared" si="1"/>
        <v>754</v>
      </c>
    </row>
    <row r="25" spans="1:20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8">
        <v>36</v>
      </c>
      <c r="T25" s="49">
        <f t="shared" si="1"/>
        <v>36</v>
      </c>
    </row>
    <row r="26" spans="1:20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8"/>
      <c r="T26" s="49">
        <f t="shared" si="1"/>
        <v>0</v>
      </c>
    </row>
    <row r="27" spans="1:20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8"/>
      <c r="T27" s="49">
        <f t="shared" si="1"/>
        <v>0</v>
      </c>
    </row>
    <row r="28" spans="1:20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8"/>
      <c r="T28" s="49">
        <f t="shared" si="1"/>
        <v>0</v>
      </c>
    </row>
    <row r="29" spans="1:20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8"/>
      <c r="T29" s="49">
        <f t="shared" si="1"/>
        <v>195</v>
      </c>
    </row>
    <row r="30" spans="1:20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8"/>
      <c r="T30" s="49">
        <f t="shared" si="1"/>
        <v>122</v>
      </c>
    </row>
    <row r="31" spans="1:20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8">
        <v>195</v>
      </c>
      <c r="T31" s="49">
        <f t="shared" si="1"/>
        <v>804</v>
      </c>
    </row>
    <row r="32" spans="1:20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8"/>
      <c r="T32" s="49">
        <f t="shared" si="1"/>
        <v>0</v>
      </c>
    </row>
    <row r="33" spans="1:20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8"/>
      <c r="T33" s="49">
        <f t="shared" si="1"/>
        <v>0</v>
      </c>
    </row>
    <row r="34" spans="1:20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8"/>
      <c r="T34" s="49">
        <f t="shared" si="1"/>
        <v>0</v>
      </c>
    </row>
    <row r="35" spans="1:20" ht="16.5" thickBot="1" x14ac:dyDescent="0.3">
      <c r="A35" s="81"/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20" ht="16.5" thickBot="1" x14ac:dyDescent="0.3">
      <c r="A36" s="83" t="s">
        <v>40</v>
      </c>
      <c r="B36" s="84"/>
      <c r="C36" s="84"/>
      <c r="D36" s="85"/>
      <c r="E36" s="40">
        <f t="shared" ref="E36:T36" si="2">SUM(E38:E46)</f>
        <v>3008.4041799999995</v>
      </c>
      <c r="F36" s="40">
        <f t="shared" si="2"/>
        <v>481</v>
      </c>
      <c r="G36" s="40">
        <f t="shared" si="2"/>
        <v>481</v>
      </c>
      <c r="H36" s="40">
        <f t="shared" si="2"/>
        <v>156</v>
      </c>
      <c r="I36" s="40">
        <f t="shared" si="2"/>
        <v>156</v>
      </c>
      <c r="J36" s="40">
        <f t="shared" si="2"/>
        <v>256</v>
      </c>
      <c r="K36" s="40">
        <f t="shared" si="2"/>
        <v>256</v>
      </c>
      <c r="L36" s="193">
        <f t="shared" si="2"/>
        <v>0</v>
      </c>
      <c r="M36" s="40">
        <f t="shared" si="2"/>
        <v>0</v>
      </c>
      <c r="N36" s="40">
        <f t="shared" si="2"/>
        <v>0</v>
      </c>
      <c r="O36" s="40">
        <f>SUM(O38:O46)</f>
        <v>0</v>
      </c>
      <c r="P36" s="40">
        <f>SUM(P38:P46)</f>
        <v>0</v>
      </c>
      <c r="Q36" s="40">
        <f>SUM(Q38:Q46)</f>
        <v>0</v>
      </c>
      <c r="R36" s="40">
        <f>SUM(R38:R46)</f>
        <v>0</v>
      </c>
      <c r="S36" s="40">
        <f>SUM(S38:S46)</f>
        <v>0</v>
      </c>
      <c r="T36" s="40">
        <f t="shared" si="2"/>
        <v>0</v>
      </c>
    </row>
    <row r="37" spans="1:20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20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/>
      <c r="T38" s="48">
        <f>SUM(L38:S38)</f>
        <v>0</v>
      </c>
    </row>
    <row r="39" spans="1:20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/>
      <c r="T39" s="48">
        <f t="shared" ref="T39:T46" si="3">SUM(L39:S39)</f>
        <v>0</v>
      </c>
    </row>
    <row r="40" spans="1:20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/>
      <c r="T40" s="48">
        <f t="shared" si="3"/>
        <v>0</v>
      </c>
    </row>
    <row r="41" spans="1:20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/>
      <c r="T41" s="48">
        <f t="shared" si="3"/>
        <v>0</v>
      </c>
    </row>
    <row r="42" spans="1:20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/>
      <c r="T42" s="48">
        <f t="shared" si="3"/>
        <v>0</v>
      </c>
    </row>
    <row r="43" spans="1:20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/>
      <c r="T43" s="48">
        <f t="shared" si="3"/>
        <v>0</v>
      </c>
    </row>
    <row r="44" spans="1:20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/>
      <c r="T44" s="48">
        <f t="shared" si="3"/>
        <v>0</v>
      </c>
    </row>
    <row r="45" spans="1:20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/>
      <c r="T45" s="48">
        <f t="shared" si="3"/>
        <v>0</v>
      </c>
    </row>
    <row r="46" spans="1:20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/>
      <c r="T46" s="48">
        <f t="shared" si="3"/>
        <v>0</v>
      </c>
    </row>
    <row r="47" spans="1:20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20" ht="16.5" thickBot="1" x14ac:dyDescent="0.3">
      <c r="A48" s="37" t="s">
        <v>53</v>
      </c>
      <c r="B48" s="38"/>
      <c r="C48" s="87"/>
      <c r="D48" s="85"/>
      <c r="E48" s="40">
        <f t="shared" ref="E48:T48" si="4">SUM(E50:E78)</f>
        <v>141863.28899999999</v>
      </c>
      <c r="F48" s="40">
        <f t="shared" si="4"/>
        <v>7611</v>
      </c>
      <c r="G48" s="40">
        <f t="shared" si="4"/>
        <v>7611</v>
      </c>
      <c r="H48" s="40">
        <f t="shared" si="4"/>
        <v>2740</v>
      </c>
      <c r="I48" s="40">
        <f t="shared" si="4"/>
        <v>3640</v>
      </c>
      <c r="J48" s="40">
        <f t="shared" si="4"/>
        <v>6703</v>
      </c>
      <c r="K48" s="40">
        <f t="shared" si="4"/>
        <v>6303</v>
      </c>
      <c r="L48" s="193">
        <f t="shared" si="4"/>
        <v>399</v>
      </c>
      <c r="M48" s="40">
        <f t="shared" si="4"/>
        <v>499</v>
      </c>
      <c r="N48" s="40">
        <f t="shared" si="4"/>
        <v>36</v>
      </c>
      <c r="O48" s="40">
        <f>SUM(O50:O78)</f>
        <v>150</v>
      </c>
      <c r="P48" s="40">
        <f>SUM(P50:P78)</f>
        <v>0</v>
      </c>
      <c r="Q48" s="40">
        <f>SUM(Q50:Q78)</f>
        <v>6</v>
      </c>
      <c r="R48" s="40">
        <f>SUM(R50:R78)</f>
        <v>0</v>
      </c>
      <c r="S48" s="40">
        <f>SUM(S50:S78)</f>
        <v>0</v>
      </c>
      <c r="T48" s="40">
        <f t="shared" si="4"/>
        <v>1090</v>
      </c>
    </row>
    <row r="49" spans="1:21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1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/>
      <c r="T50" s="48">
        <f>SUM(L50:S50)</f>
        <v>0</v>
      </c>
    </row>
    <row r="51" spans="1:21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/>
      <c r="T51" s="48">
        <f t="shared" ref="T51:T78" si="5">SUM(L51:S51)</f>
        <v>43</v>
      </c>
    </row>
    <row r="52" spans="1:21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/>
      <c r="T52" s="48">
        <f t="shared" si="5"/>
        <v>0</v>
      </c>
    </row>
    <row r="53" spans="1:21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/>
      <c r="T53" s="48">
        <f t="shared" si="5"/>
        <v>0</v>
      </c>
      <c r="U53" s="92"/>
    </row>
    <row r="54" spans="1:21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/>
      <c r="T54" s="48">
        <f t="shared" si="5"/>
        <v>0</v>
      </c>
    </row>
    <row r="55" spans="1:21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/>
      <c r="T55" s="48">
        <f t="shared" si="5"/>
        <v>0</v>
      </c>
    </row>
    <row r="56" spans="1:21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/>
      <c r="T56" s="48">
        <f t="shared" si="5"/>
        <v>0</v>
      </c>
    </row>
    <row r="57" spans="1:21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9"/>
      <c r="T57" s="48">
        <f t="shared" si="5"/>
        <v>589</v>
      </c>
    </row>
    <row r="58" spans="1:21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/>
      <c r="T58" s="48">
        <f t="shared" si="5"/>
        <v>0</v>
      </c>
    </row>
    <row r="59" spans="1:21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/>
      <c r="T59" s="48">
        <f t="shared" si="5"/>
        <v>0</v>
      </c>
    </row>
    <row r="60" spans="1:21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/>
      <c r="T60" s="48">
        <f t="shared" si="5"/>
        <v>0</v>
      </c>
    </row>
    <row r="61" spans="1:21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/>
      <c r="T61" s="48">
        <f t="shared" si="5"/>
        <v>0</v>
      </c>
    </row>
    <row r="62" spans="1:21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/>
      <c r="T62" s="48">
        <f t="shared" si="5"/>
        <v>0</v>
      </c>
    </row>
    <row r="63" spans="1:21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/>
      <c r="T63" s="48">
        <f t="shared" si="5"/>
        <v>0</v>
      </c>
    </row>
    <row r="64" spans="1:21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/>
      <c r="T64" s="48">
        <f t="shared" si="5"/>
        <v>0</v>
      </c>
    </row>
    <row r="65" spans="1:20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/>
      <c r="T65" s="48">
        <f t="shared" si="5"/>
        <v>0</v>
      </c>
    </row>
    <row r="66" spans="1:20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/>
      <c r="T66" s="48">
        <f t="shared" si="5"/>
        <v>0</v>
      </c>
    </row>
    <row r="67" spans="1:20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/>
      <c r="T67" s="48">
        <f t="shared" si="5"/>
        <v>0</v>
      </c>
    </row>
    <row r="68" spans="1:20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/>
      <c r="T68" s="48">
        <f t="shared" si="5"/>
        <v>332</v>
      </c>
    </row>
    <row r="69" spans="1:20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/>
      <c r="T69" s="48">
        <f t="shared" si="5"/>
        <v>0</v>
      </c>
    </row>
    <row r="70" spans="1:20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/>
      <c r="T70" s="48">
        <f t="shared" si="5"/>
        <v>0</v>
      </c>
    </row>
    <row r="71" spans="1:20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/>
      <c r="T71" s="48">
        <f t="shared" si="5"/>
        <v>0</v>
      </c>
    </row>
    <row r="72" spans="1:20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/>
      <c r="T72" s="48">
        <f t="shared" si="5"/>
        <v>0</v>
      </c>
    </row>
    <row r="73" spans="1:20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/>
      <c r="T73" s="48">
        <f t="shared" si="5"/>
        <v>0</v>
      </c>
    </row>
    <row r="74" spans="1:20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/>
      <c r="T74" s="48">
        <f t="shared" si="5"/>
        <v>0</v>
      </c>
    </row>
    <row r="75" spans="1:20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/>
      <c r="T75" s="48">
        <f t="shared" si="5"/>
        <v>88</v>
      </c>
    </row>
    <row r="76" spans="1:20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/>
      <c r="T76" s="48">
        <f t="shared" si="5"/>
        <v>38</v>
      </c>
    </row>
    <row r="77" spans="1:20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/>
      <c r="T77" s="48">
        <f t="shared" si="5"/>
        <v>0</v>
      </c>
    </row>
    <row r="78" spans="1:20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/>
      <c r="T78" s="48">
        <f t="shared" si="5"/>
        <v>0</v>
      </c>
    </row>
    <row r="79" spans="1:20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20" ht="16.5" thickBot="1" x14ac:dyDescent="0.3">
      <c r="A80" s="102" t="s">
        <v>78</v>
      </c>
      <c r="B80" s="103"/>
      <c r="C80" s="39"/>
      <c r="D80" s="38"/>
      <c r="E80" s="40">
        <f t="shared" ref="E80:T80" si="6">SUM(E82:E103)</f>
        <v>287114.26702895504</v>
      </c>
      <c r="F80" s="40">
        <f t="shared" si="6"/>
        <v>5719</v>
      </c>
      <c r="G80" s="40">
        <f t="shared" si="6"/>
        <v>5797</v>
      </c>
      <c r="H80" s="40">
        <f t="shared" si="6"/>
        <v>5304</v>
      </c>
      <c r="I80" s="40">
        <f t="shared" si="6"/>
        <v>5304</v>
      </c>
      <c r="J80" s="40">
        <f t="shared" si="6"/>
        <v>6269</v>
      </c>
      <c r="K80" s="40">
        <f t="shared" si="6"/>
        <v>6369</v>
      </c>
      <c r="L80" s="193">
        <f t="shared" si="6"/>
        <v>592</v>
      </c>
      <c r="M80" s="40">
        <f t="shared" si="6"/>
        <v>292</v>
      </c>
      <c r="N80" s="40">
        <f t="shared" si="6"/>
        <v>178</v>
      </c>
      <c r="O80" s="40">
        <f>SUM(O82:O103)</f>
        <v>1616</v>
      </c>
      <c r="P80" s="40">
        <f>SUM(P82:P103)</f>
        <v>717</v>
      </c>
      <c r="Q80" s="40">
        <f>SUM(Q82:Q103)</f>
        <v>1197</v>
      </c>
      <c r="R80" s="40">
        <f>SUM(R82:R103)</f>
        <v>280</v>
      </c>
      <c r="S80" s="40">
        <f>SUM(S82:S103)</f>
        <v>426</v>
      </c>
      <c r="T80" s="40">
        <f t="shared" si="6"/>
        <v>5298</v>
      </c>
    </row>
    <row r="81" spans="1:20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20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/>
      <c r="T82" s="48">
        <f>SUM(L82:S82)</f>
        <v>0</v>
      </c>
    </row>
    <row r="83" spans="1:20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/>
      <c r="T83" s="48">
        <f t="shared" ref="T83:T103" si="7">SUM(L83:S83)</f>
        <v>0</v>
      </c>
    </row>
    <row r="84" spans="1:20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/>
      <c r="T84" s="48">
        <f t="shared" si="7"/>
        <v>0</v>
      </c>
    </row>
    <row r="85" spans="1:20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v>129</v>
      </c>
      <c r="T85" s="48">
        <f t="shared" si="7"/>
        <v>412</v>
      </c>
    </row>
    <row r="86" spans="1:20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/>
      <c r="T86" s="48">
        <f t="shared" si="7"/>
        <v>0</v>
      </c>
    </row>
    <row r="87" spans="1:20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/>
      <c r="T87" s="48">
        <f t="shared" si="7"/>
        <v>84</v>
      </c>
    </row>
    <row r="88" spans="1:20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/>
      <c r="T88" s="48">
        <f t="shared" si="7"/>
        <v>0</v>
      </c>
    </row>
    <row r="89" spans="1:20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v>21</v>
      </c>
      <c r="T89" s="48">
        <f t="shared" si="7"/>
        <v>1669</v>
      </c>
    </row>
    <row r="90" spans="1:20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  <c r="T90" s="48">
        <f t="shared" si="7"/>
        <v>0</v>
      </c>
    </row>
    <row r="91" spans="1:20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/>
      <c r="T91" s="48">
        <f t="shared" si="7"/>
        <v>0</v>
      </c>
    </row>
    <row r="92" spans="1:20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v>276</v>
      </c>
      <c r="T92" s="48">
        <f t="shared" si="7"/>
        <v>3133</v>
      </c>
    </row>
    <row r="93" spans="1:20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/>
      <c r="T93" s="48">
        <f t="shared" si="7"/>
        <v>0</v>
      </c>
    </row>
    <row r="94" spans="1:20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/>
      <c r="T94" s="48">
        <f t="shared" si="7"/>
        <v>0</v>
      </c>
    </row>
    <row r="95" spans="1:20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/>
      <c r="T95" s="48">
        <f t="shared" si="7"/>
        <v>0</v>
      </c>
    </row>
    <row r="96" spans="1:20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/>
      <c r="T96" s="48">
        <f t="shared" si="7"/>
        <v>0</v>
      </c>
    </row>
    <row r="97" spans="1:21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/>
      <c r="T97" s="48">
        <f t="shared" si="7"/>
        <v>0</v>
      </c>
      <c r="U97" s="119"/>
    </row>
    <row r="98" spans="1:21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/>
      <c r="T98" s="48">
        <f t="shared" si="7"/>
        <v>0</v>
      </c>
    </row>
    <row r="99" spans="1:21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/>
      <c r="T99" s="48">
        <f t="shared" si="7"/>
        <v>0</v>
      </c>
    </row>
    <row r="100" spans="1:21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/>
      <c r="T100" s="48">
        <f t="shared" si="7"/>
        <v>0</v>
      </c>
    </row>
    <row r="101" spans="1:21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/>
      <c r="T101" s="48">
        <f t="shared" si="7"/>
        <v>0</v>
      </c>
    </row>
    <row r="102" spans="1:21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/>
      <c r="T102" s="48">
        <f t="shared" si="7"/>
        <v>0</v>
      </c>
    </row>
    <row r="103" spans="1:21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/>
      <c r="T103" s="48">
        <f t="shared" si="7"/>
        <v>0</v>
      </c>
    </row>
    <row r="104" spans="1:21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1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T105" si="8">SUM(F107:F115)</f>
        <v>2552</v>
      </c>
      <c r="G105" s="40">
        <f t="shared" si="8"/>
        <v>2756</v>
      </c>
      <c r="H105" s="40">
        <f t="shared" si="8"/>
        <v>3111</v>
      </c>
      <c r="I105" s="40">
        <f t="shared" si="8"/>
        <v>2711</v>
      </c>
      <c r="J105" s="40">
        <f t="shared" si="8"/>
        <v>1392</v>
      </c>
      <c r="K105" s="40">
        <f t="shared" si="8"/>
        <v>1695</v>
      </c>
      <c r="L105" s="193">
        <f t="shared" si="8"/>
        <v>36</v>
      </c>
      <c r="M105" s="40">
        <f t="shared" si="8"/>
        <v>16</v>
      </c>
      <c r="N105" s="40">
        <f t="shared" si="8"/>
        <v>119</v>
      </c>
      <c r="O105" s="40">
        <f>SUM(O107:O115)</f>
        <v>32</v>
      </c>
      <c r="P105" s="40">
        <f>SUM(P107:P115)</f>
        <v>0</v>
      </c>
      <c r="Q105" s="40">
        <f>SUM(Q107:Q115)</f>
        <v>111</v>
      </c>
      <c r="R105" s="40">
        <f>SUM(R107:R115)</f>
        <v>0</v>
      </c>
      <c r="S105" s="40">
        <f>SUM(S107:S115)</f>
        <v>0</v>
      </c>
      <c r="T105" s="40">
        <f t="shared" si="8"/>
        <v>314</v>
      </c>
    </row>
    <row r="106" spans="1:21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1" x14ac:dyDescent="0.25">
      <c r="A107" s="128" t="s">
        <v>101</v>
      </c>
      <c r="B107" s="62" t="s">
        <v>59</v>
      </c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/>
      <c r="T107" s="48">
        <f>SUM(L107:S107)</f>
        <v>174</v>
      </c>
    </row>
    <row r="108" spans="1:21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  <c r="T108" s="48">
        <f t="shared" ref="T108:T115" si="9">SUM(L108:S108)</f>
        <v>0</v>
      </c>
    </row>
    <row r="109" spans="1:21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/>
      <c r="T109" s="48">
        <f t="shared" si="9"/>
        <v>140</v>
      </c>
    </row>
    <row r="110" spans="1:21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/>
      <c r="T110" s="48">
        <f t="shared" si="9"/>
        <v>0</v>
      </c>
    </row>
    <row r="111" spans="1:21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/>
      <c r="T111" s="48">
        <f t="shared" si="9"/>
        <v>0</v>
      </c>
    </row>
    <row r="112" spans="1:21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/>
      <c r="T112" s="48">
        <f t="shared" si="9"/>
        <v>0</v>
      </c>
    </row>
    <row r="113" spans="1:20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/>
      <c r="T113" s="48">
        <f t="shared" si="9"/>
        <v>0</v>
      </c>
    </row>
    <row r="114" spans="1:20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/>
      <c r="T114" s="48">
        <f t="shared" si="9"/>
        <v>0</v>
      </c>
    </row>
    <row r="115" spans="1:20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/>
      <c r="T115" s="48">
        <f t="shared" si="9"/>
        <v>0</v>
      </c>
    </row>
    <row r="116" spans="1:20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20" ht="16.5" thickBot="1" x14ac:dyDescent="0.3">
      <c r="A117" s="83" t="s">
        <v>107</v>
      </c>
      <c r="B117" s="84"/>
      <c r="C117" s="84"/>
      <c r="D117" s="85"/>
      <c r="E117" s="40">
        <f t="shared" ref="E117:T117" si="10">SUM(E119:E142)</f>
        <v>35998</v>
      </c>
      <c r="F117" s="40">
        <f t="shared" si="10"/>
        <v>2973</v>
      </c>
      <c r="G117" s="40">
        <f t="shared" si="10"/>
        <v>3273</v>
      </c>
      <c r="H117" s="40">
        <f t="shared" si="10"/>
        <v>1991</v>
      </c>
      <c r="I117" s="40">
        <f t="shared" si="10"/>
        <v>1641</v>
      </c>
      <c r="J117" s="40">
        <f t="shared" si="10"/>
        <v>1147</v>
      </c>
      <c r="K117" s="40">
        <f t="shared" si="10"/>
        <v>1147</v>
      </c>
      <c r="L117" s="193">
        <f t="shared" si="10"/>
        <v>6</v>
      </c>
      <c r="M117" s="40">
        <f t="shared" si="10"/>
        <v>263</v>
      </c>
      <c r="N117" s="40">
        <f t="shared" si="10"/>
        <v>54</v>
      </c>
      <c r="O117" s="40">
        <f>SUM(O119:O142)</f>
        <v>0</v>
      </c>
      <c r="P117" s="40">
        <f>SUM(P119:P142)</f>
        <v>931</v>
      </c>
      <c r="Q117" s="40">
        <f>SUM(Q119:Q142)</f>
        <v>358</v>
      </c>
      <c r="R117" s="40">
        <f>SUM(R119:R142)</f>
        <v>138</v>
      </c>
      <c r="S117" s="40">
        <f>SUM(S119:S142)</f>
        <v>111</v>
      </c>
      <c r="T117" s="40">
        <f t="shared" si="10"/>
        <v>1861</v>
      </c>
    </row>
    <row r="118" spans="1:20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20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/>
      <c r="T119" s="48">
        <f>SUM(L119:S119)</f>
        <v>0</v>
      </c>
    </row>
    <row r="120" spans="1:20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/>
      <c r="T120" s="48">
        <f t="shared" ref="T120:T142" si="11">SUM(L120:S120)</f>
        <v>68</v>
      </c>
    </row>
    <row r="121" spans="1:20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/>
      <c r="T121" s="48">
        <f t="shared" si="11"/>
        <v>0</v>
      </c>
    </row>
    <row r="122" spans="1:20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/>
      <c r="T122" s="48">
        <f t="shared" si="11"/>
        <v>0</v>
      </c>
    </row>
    <row r="123" spans="1:20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v>54</v>
      </c>
      <c r="T123" s="48">
        <f t="shared" si="11"/>
        <v>98</v>
      </c>
    </row>
    <row r="124" spans="1:20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/>
      <c r="T124" s="48">
        <f t="shared" si="11"/>
        <v>0</v>
      </c>
    </row>
    <row r="125" spans="1:20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/>
      <c r="T125" s="48">
        <f t="shared" si="11"/>
        <v>0</v>
      </c>
    </row>
    <row r="126" spans="1:20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/>
      <c r="T126" s="48">
        <f t="shared" si="11"/>
        <v>0</v>
      </c>
    </row>
    <row r="127" spans="1:20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/>
      <c r="T127" s="48">
        <f t="shared" si="11"/>
        <v>0</v>
      </c>
    </row>
    <row r="128" spans="1:20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/>
      <c r="T128" s="48">
        <f t="shared" si="11"/>
        <v>0</v>
      </c>
    </row>
    <row r="129" spans="1:20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/>
      <c r="T129" s="48">
        <f t="shared" si="11"/>
        <v>0</v>
      </c>
    </row>
    <row r="130" spans="1:20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/>
      <c r="T130" s="48">
        <f t="shared" si="11"/>
        <v>0</v>
      </c>
    </row>
    <row r="131" spans="1:20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/>
      <c r="T131" s="48">
        <f t="shared" si="11"/>
        <v>0</v>
      </c>
    </row>
    <row r="132" spans="1:20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/>
      <c r="T132" s="48">
        <f t="shared" si="11"/>
        <v>0</v>
      </c>
    </row>
    <row r="133" spans="1:20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/>
      <c r="T133" s="48">
        <f t="shared" si="11"/>
        <v>0</v>
      </c>
    </row>
    <row r="134" spans="1:20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/>
      <c r="T134" s="48">
        <f t="shared" si="11"/>
        <v>1494</v>
      </c>
    </row>
    <row r="135" spans="1:20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v>57</v>
      </c>
      <c r="T135" s="48">
        <f t="shared" si="11"/>
        <v>201</v>
      </c>
    </row>
    <row r="136" spans="1:20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/>
      <c r="T136" s="48">
        <f t="shared" si="11"/>
        <v>0</v>
      </c>
    </row>
    <row r="137" spans="1:20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/>
      <c r="T137" s="48">
        <f t="shared" si="11"/>
        <v>0</v>
      </c>
    </row>
    <row r="138" spans="1:20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/>
      <c r="T138" s="48">
        <f t="shared" si="11"/>
        <v>0</v>
      </c>
    </row>
    <row r="139" spans="1:20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/>
      <c r="T139" s="48">
        <f t="shared" si="11"/>
        <v>0</v>
      </c>
    </row>
    <row r="140" spans="1:20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/>
      <c r="T140" s="48">
        <f t="shared" si="11"/>
        <v>0</v>
      </c>
    </row>
    <row r="141" spans="1:20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/>
      <c r="T141" s="48">
        <f t="shared" si="11"/>
        <v>0</v>
      </c>
    </row>
    <row r="142" spans="1:20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/>
      <c r="T142" s="48">
        <f t="shared" si="11"/>
        <v>0</v>
      </c>
    </row>
    <row r="143" spans="1:20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20" ht="16.5" thickBot="1" x14ac:dyDescent="0.3">
      <c r="A144" s="37" t="s">
        <v>131</v>
      </c>
      <c r="B144" s="38"/>
      <c r="C144" s="38"/>
      <c r="D144" s="38"/>
      <c r="E144" s="40">
        <f t="shared" ref="E144:T144" si="12">SUM(E146:E158)</f>
        <v>19516.504208385999</v>
      </c>
      <c r="F144" s="40">
        <f t="shared" si="12"/>
        <v>1597</v>
      </c>
      <c r="G144" s="40">
        <f t="shared" si="12"/>
        <v>1947</v>
      </c>
      <c r="H144" s="40">
        <f t="shared" si="12"/>
        <v>1775</v>
      </c>
      <c r="I144" s="40">
        <f t="shared" si="12"/>
        <v>1850</v>
      </c>
      <c r="J144" s="40">
        <f t="shared" si="12"/>
        <v>1510</v>
      </c>
      <c r="K144" s="40">
        <f t="shared" si="12"/>
        <v>1510</v>
      </c>
      <c r="L144" s="193">
        <f t="shared" si="12"/>
        <v>0</v>
      </c>
      <c r="M144" s="40">
        <f t="shared" si="12"/>
        <v>106</v>
      </c>
      <c r="N144" s="40">
        <f t="shared" si="12"/>
        <v>286</v>
      </c>
      <c r="O144" s="40">
        <f>SUM(O146:O158)</f>
        <v>0</v>
      </c>
      <c r="P144" s="40">
        <f>SUM(P146:P158)</f>
        <v>0</v>
      </c>
      <c r="Q144" s="40">
        <f>SUM(Q146:Q158)</f>
        <v>0</v>
      </c>
      <c r="R144" s="40">
        <f>SUM(R146:R158)</f>
        <v>0</v>
      </c>
      <c r="S144" s="40">
        <f>SUM(S146:S158)</f>
        <v>44</v>
      </c>
      <c r="T144" s="40">
        <f t="shared" si="12"/>
        <v>436</v>
      </c>
    </row>
    <row r="145" spans="1:20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20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/>
      <c r="T146" s="48">
        <f>SUM(L146:S146)</f>
        <v>0</v>
      </c>
    </row>
    <row r="147" spans="1:20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/>
      <c r="T147" s="48">
        <f t="shared" ref="T147:T158" si="13">SUM(L147:S147)</f>
        <v>0</v>
      </c>
    </row>
    <row r="148" spans="1:20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/>
      <c r="T148" s="48">
        <f t="shared" si="13"/>
        <v>0</v>
      </c>
    </row>
    <row r="149" spans="1:20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v>44</v>
      </c>
      <c r="T149" s="48">
        <f t="shared" si="13"/>
        <v>62</v>
      </c>
    </row>
    <row r="150" spans="1:20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/>
      <c r="T150" s="48">
        <f t="shared" si="13"/>
        <v>0</v>
      </c>
    </row>
    <row r="151" spans="1:20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/>
      <c r="T151" s="48">
        <f t="shared" si="13"/>
        <v>0</v>
      </c>
    </row>
    <row r="152" spans="1:20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/>
      <c r="T152" s="48">
        <f t="shared" si="13"/>
        <v>0</v>
      </c>
    </row>
    <row r="153" spans="1:20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/>
      <c r="T153" s="48">
        <f t="shared" si="13"/>
        <v>88</v>
      </c>
    </row>
    <row r="154" spans="1:20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/>
      <c r="T154" s="48">
        <f t="shared" si="13"/>
        <v>0</v>
      </c>
    </row>
    <row r="155" spans="1:20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/>
      <c r="T155" s="48">
        <f t="shared" si="13"/>
        <v>0</v>
      </c>
    </row>
    <row r="156" spans="1:20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/>
      <c r="T156" s="48">
        <f t="shared" si="13"/>
        <v>0</v>
      </c>
    </row>
    <row r="157" spans="1:20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/>
      <c r="T157" s="48">
        <f t="shared" si="13"/>
        <v>0</v>
      </c>
    </row>
    <row r="158" spans="1:20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/>
      <c r="T158" s="48">
        <f t="shared" si="13"/>
        <v>286</v>
      </c>
    </row>
    <row r="159" spans="1:20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20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T160" si="14">SUM(F162:F186)</f>
        <v>5758</v>
      </c>
      <c r="G160" s="40">
        <f t="shared" si="14"/>
        <v>6358</v>
      </c>
      <c r="H160" s="40">
        <f t="shared" si="14"/>
        <v>5685</v>
      </c>
      <c r="I160" s="40">
        <f t="shared" si="14"/>
        <v>5735</v>
      </c>
      <c r="J160" s="40">
        <f t="shared" si="14"/>
        <v>3526</v>
      </c>
      <c r="K160" s="40">
        <f t="shared" si="14"/>
        <v>4127</v>
      </c>
      <c r="L160" s="193">
        <f t="shared" si="14"/>
        <v>279</v>
      </c>
      <c r="M160" s="40">
        <f t="shared" si="14"/>
        <v>115</v>
      </c>
      <c r="N160" s="40">
        <f t="shared" si="14"/>
        <v>244</v>
      </c>
      <c r="O160" s="40">
        <f>SUM(O162:O199)</f>
        <v>258</v>
      </c>
      <c r="P160" s="40">
        <f>SUM(P162:P199)</f>
        <v>166</v>
      </c>
      <c r="Q160" s="40">
        <f>SUM(Q162:Q199)</f>
        <v>188</v>
      </c>
      <c r="R160" s="40">
        <f>SUM(R162:R199)</f>
        <v>343</v>
      </c>
      <c r="S160" s="40">
        <f>SUM(S162:S199)</f>
        <v>279</v>
      </c>
      <c r="T160" s="40">
        <f t="shared" si="14"/>
        <v>1872</v>
      </c>
    </row>
    <row r="161" spans="1:20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20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/>
      <c r="T162" s="48">
        <f>SUM(L162:S162)</f>
        <v>0</v>
      </c>
    </row>
    <row r="163" spans="1:20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/>
      <c r="T163" s="48">
        <f t="shared" ref="T163:T199" si="15">SUM(L163:S163)</f>
        <v>0</v>
      </c>
    </row>
    <row r="164" spans="1:20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/>
      <c r="T164" s="48">
        <f t="shared" si="15"/>
        <v>0</v>
      </c>
    </row>
    <row r="165" spans="1:20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/>
      <c r="T165" s="48">
        <f t="shared" si="15"/>
        <v>0</v>
      </c>
    </row>
    <row r="166" spans="1:20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v>74</v>
      </c>
      <c r="T166" s="48">
        <f t="shared" si="15"/>
        <v>182</v>
      </c>
    </row>
    <row r="167" spans="1:20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v>26</v>
      </c>
      <c r="T167" s="48">
        <f t="shared" si="15"/>
        <v>63</v>
      </c>
    </row>
    <row r="168" spans="1:20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/>
      <c r="T168" s="48">
        <f t="shared" si="15"/>
        <v>0</v>
      </c>
    </row>
    <row r="169" spans="1:20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/>
      <c r="T169" s="48">
        <f t="shared" si="15"/>
        <v>5</v>
      </c>
    </row>
    <row r="170" spans="1:20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v>179</v>
      </c>
      <c r="T170" s="48">
        <f t="shared" si="15"/>
        <v>446</v>
      </c>
    </row>
    <row r="171" spans="1:20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/>
      <c r="T171" s="48">
        <f t="shared" si="15"/>
        <v>0</v>
      </c>
    </row>
    <row r="172" spans="1:20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/>
      <c r="T172" s="48">
        <f t="shared" si="15"/>
        <v>113</v>
      </c>
    </row>
    <row r="173" spans="1:20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/>
      <c r="T173" s="48">
        <f t="shared" si="15"/>
        <v>14</v>
      </c>
    </row>
    <row r="174" spans="1:20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/>
      <c r="T174" s="48">
        <f t="shared" si="15"/>
        <v>0</v>
      </c>
    </row>
    <row r="175" spans="1:20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/>
      <c r="T175" s="48">
        <f t="shared" si="15"/>
        <v>0</v>
      </c>
    </row>
    <row r="176" spans="1:20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/>
      <c r="T176" s="48">
        <f t="shared" si="15"/>
        <v>574</v>
      </c>
    </row>
    <row r="177" spans="1:20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/>
      <c r="T177" s="48">
        <f t="shared" si="15"/>
        <v>0</v>
      </c>
    </row>
    <row r="178" spans="1:20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/>
      <c r="T178" s="48">
        <f t="shared" si="15"/>
        <v>453</v>
      </c>
    </row>
    <row r="179" spans="1:20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/>
      <c r="T179" s="48">
        <f t="shared" si="15"/>
        <v>22</v>
      </c>
    </row>
    <row r="180" spans="1:20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/>
      <c r="T180" s="48">
        <f t="shared" si="15"/>
        <v>0</v>
      </c>
    </row>
    <row r="181" spans="1:20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/>
      <c r="T181" s="48">
        <f t="shared" si="15"/>
        <v>0</v>
      </c>
    </row>
    <row r="182" spans="1:20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/>
      <c r="T182" s="48">
        <f t="shared" si="15"/>
        <v>0</v>
      </c>
    </row>
    <row r="183" spans="1:20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/>
      <c r="T183" s="48">
        <f t="shared" si="15"/>
        <v>0</v>
      </c>
    </row>
    <row r="184" spans="1:20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/>
      <c r="T184" s="48">
        <f t="shared" si="15"/>
        <v>0</v>
      </c>
    </row>
    <row r="185" spans="1:20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/>
      <c r="T185" s="48">
        <f t="shared" si="15"/>
        <v>0</v>
      </c>
    </row>
    <row r="186" spans="1:20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/>
      <c r="T186" s="48">
        <f t="shared" si="15"/>
        <v>0</v>
      </c>
    </row>
    <row r="187" spans="1:20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/>
      <c r="T187" s="48">
        <f t="shared" si="15"/>
        <v>0</v>
      </c>
    </row>
    <row r="188" spans="1:20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/>
      <c r="T188" s="48">
        <f t="shared" si="15"/>
        <v>0</v>
      </c>
    </row>
    <row r="189" spans="1:20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/>
      <c r="T189" s="48">
        <f t="shared" si="15"/>
        <v>0</v>
      </c>
    </row>
    <row r="190" spans="1:20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/>
      <c r="T190" s="48">
        <f t="shared" si="15"/>
        <v>0</v>
      </c>
    </row>
    <row r="191" spans="1:20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/>
      <c r="T191" s="48">
        <f t="shared" si="15"/>
        <v>0</v>
      </c>
    </row>
    <row r="192" spans="1:20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/>
      <c r="T192" s="48">
        <f t="shared" si="15"/>
        <v>0</v>
      </c>
    </row>
    <row r="193" spans="1:20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/>
      <c r="T193" s="48">
        <f t="shared" si="15"/>
        <v>0</v>
      </c>
    </row>
    <row r="194" spans="1:20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/>
      <c r="T194" s="48">
        <f t="shared" si="15"/>
        <v>0</v>
      </c>
    </row>
    <row r="195" spans="1:20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/>
      <c r="T195" s="48">
        <f t="shared" si="15"/>
        <v>0</v>
      </c>
    </row>
    <row r="196" spans="1:20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/>
      <c r="T196" s="48">
        <f t="shared" si="15"/>
        <v>0</v>
      </c>
    </row>
    <row r="197" spans="1:20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/>
      <c r="T197" s="48">
        <f t="shared" si="15"/>
        <v>0</v>
      </c>
    </row>
    <row r="198" spans="1:20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/>
      <c r="T198" s="48">
        <f t="shared" si="15"/>
        <v>0</v>
      </c>
    </row>
    <row r="199" spans="1:20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/>
      <c r="T199" s="48">
        <f t="shared" si="15"/>
        <v>0</v>
      </c>
    </row>
    <row r="200" spans="1:20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20" ht="16.5" thickBot="1" x14ac:dyDescent="0.3">
      <c r="A201" s="170" t="s">
        <v>177</v>
      </c>
      <c r="B201" s="171"/>
      <c r="C201" s="84"/>
      <c r="D201" s="85"/>
      <c r="E201" s="40">
        <f t="shared" ref="E201:T201" si="16">SUM(E203:E227)</f>
        <v>31495.949834999999</v>
      </c>
      <c r="F201" s="40">
        <f t="shared" si="16"/>
        <v>2297</v>
      </c>
      <c r="G201" s="40">
        <f t="shared" si="16"/>
        <v>2297</v>
      </c>
      <c r="H201" s="40">
        <f t="shared" si="16"/>
        <v>2108</v>
      </c>
      <c r="I201" s="40">
        <f t="shared" si="16"/>
        <v>1958</v>
      </c>
      <c r="J201" s="40">
        <f t="shared" si="16"/>
        <v>2861</v>
      </c>
      <c r="K201" s="40">
        <f t="shared" si="16"/>
        <v>2236</v>
      </c>
      <c r="L201" s="193">
        <f t="shared" si="16"/>
        <v>80</v>
      </c>
      <c r="M201" s="40">
        <f t="shared" si="16"/>
        <v>236</v>
      </c>
      <c r="N201" s="40">
        <f t="shared" si="16"/>
        <v>32</v>
      </c>
      <c r="O201" s="40">
        <f t="shared" si="16"/>
        <v>0</v>
      </c>
      <c r="P201" s="40">
        <f t="shared" si="16"/>
        <v>215</v>
      </c>
      <c r="Q201" s="40">
        <f t="shared" si="16"/>
        <v>84</v>
      </c>
      <c r="R201" s="40">
        <f t="shared" si="16"/>
        <v>199</v>
      </c>
      <c r="S201" s="40">
        <f t="shared" si="16"/>
        <v>73</v>
      </c>
      <c r="T201" s="40">
        <f t="shared" si="16"/>
        <v>919</v>
      </c>
    </row>
    <row r="202" spans="1:20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20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/>
      <c r="T203" s="48">
        <f>SUM(L203:S203)</f>
        <v>0</v>
      </c>
    </row>
    <row r="204" spans="1:20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/>
      <c r="T204" s="48">
        <f t="shared" ref="T204:T227" si="17">SUM(L204:S204)</f>
        <v>0</v>
      </c>
    </row>
    <row r="205" spans="1:20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/>
      <c r="T205" s="48">
        <f t="shared" si="17"/>
        <v>0</v>
      </c>
    </row>
    <row r="206" spans="1:20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/>
      <c r="T206" s="48">
        <f t="shared" si="17"/>
        <v>0</v>
      </c>
    </row>
    <row r="207" spans="1:20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/>
      <c r="T207" s="48">
        <f t="shared" si="17"/>
        <v>0</v>
      </c>
    </row>
    <row r="208" spans="1:20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/>
      <c r="T208" s="48">
        <f t="shared" si="17"/>
        <v>0</v>
      </c>
    </row>
    <row r="209" spans="1:20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  <c r="T209" s="48">
        <f t="shared" si="17"/>
        <v>0</v>
      </c>
    </row>
    <row r="210" spans="1:20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/>
      <c r="T210" s="48">
        <f t="shared" si="17"/>
        <v>93</v>
      </c>
    </row>
    <row r="211" spans="1:20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/>
      <c r="T211" s="48">
        <f t="shared" si="17"/>
        <v>0</v>
      </c>
    </row>
    <row r="212" spans="1:20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/>
      <c r="T212" s="48">
        <f t="shared" si="17"/>
        <v>0</v>
      </c>
    </row>
    <row r="213" spans="1:20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/>
      <c r="T213" s="48">
        <f t="shared" si="17"/>
        <v>0</v>
      </c>
    </row>
    <row r="214" spans="1:20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/>
      <c r="T214" s="48">
        <f t="shared" si="17"/>
        <v>0</v>
      </c>
    </row>
    <row r="215" spans="1:20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/>
      <c r="T215" s="48">
        <f t="shared" si="17"/>
        <v>0</v>
      </c>
    </row>
    <row r="216" spans="1:20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/>
      <c r="T216" s="48">
        <f t="shared" si="17"/>
        <v>76</v>
      </c>
    </row>
    <row r="217" spans="1:20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/>
      <c r="T217" s="48">
        <f t="shared" si="17"/>
        <v>0</v>
      </c>
    </row>
    <row r="218" spans="1:20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/>
      <c r="T218" s="48">
        <f t="shared" si="17"/>
        <v>0</v>
      </c>
    </row>
    <row r="219" spans="1:20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/>
      <c r="T219" s="48">
        <f t="shared" si="17"/>
        <v>0</v>
      </c>
    </row>
    <row r="220" spans="1:20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/>
      <c r="T220" s="48">
        <f t="shared" si="17"/>
        <v>0</v>
      </c>
    </row>
    <row r="221" spans="1:20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v>23</v>
      </c>
      <c r="T221" s="48">
        <f t="shared" si="17"/>
        <v>150</v>
      </c>
    </row>
    <row r="222" spans="1:20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v>12</v>
      </c>
      <c r="T222" s="48">
        <f t="shared" si="17"/>
        <v>78</v>
      </c>
    </row>
    <row r="223" spans="1:20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/>
      <c r="T223" s="48">
        <f t="shared" si="17"/>
        <v>0</v>
      </c>
    </row>
    <row r="224" spans="1:20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/>
      <c r="T224" s="48">
        <f t="shared" si="17"/>
        <v>126</v>
      </c>
    </row>
    <row r="225" spans="1:20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/>
      <c r="T225" s="48">
        <f t="shared" si="17"/>
        <v>67</v>
      </c>
    </row>
    <row r="226" spans="1:20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v>38</v>
      </c>
      <c r="T226" s="48">
        <f t="shared" si="17"/>
        <v>254</v>
      </c>
    </row>
    <row r="227" spans="1:20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/>
      <c r="T227" s="48">
        <f t="shared" si="17"/>
        <v>75</v>
      </c>
    </row>
    <row r="228" spans="1:20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T228" s="48"/>
    </row>
    <row r="229" spans="1:20" ht="16.5" thickBot="1" x14ac:dyDescent="0.3">
      <c r="A229" s="37" t="s">
        <v>195</v>
      </c>
      <c r="B229" s="38"/>
      <c r="C229" s="186"/>
      <c r="D229" s="187"/>
      <c r="E229" s="188">
        <f t="shared" ref="E229:T229" si="18">E201+E160+E144+E117+E105+E80+E48+E36+E8</f>
        <v>615574.16158442094</v>
      </c>
      <c r="F229" s="188">
        <f t="shared" si="18"/>
        <v>32998</v>
      </c>
      <c r="G229" s="188">
        <f t="shared" si="18"/>
        <v>34530</v>
      </c>
      <c r="H229" s="188">
        <f t="shared" si="18"/>
        <v>25219</v>
      </c>
      <c r="I229" s="188">
        <f t="shared" si="18"/>
        <v>25414</v>
      </c>
      <c r="J229" s="188">
        <f t="shared" si="18"/>
        <v>25783.982114999999</v>
      </c>
      <c r="K229" s="188"/>
      <c r="L229" s="194">
        <f t="shared" si="18"/>
        <v>1886</v>
      </c>
      <c r="M229" s="188">
        <f t="shared" si="18"/>
        <v>1940</v>
      </c>
      <c r="N229" s="188">
        <f t="shared" si="18"/>
        <v>1164</v>
      </c>
      <c r="O229" s="188">
        <f t="shared" si="18"/>
        <v>2095</v>
      </c>
      <c r="P229" s="188">
        <f t="shared" si="18"/>
        <v>2315</v>
      </c>
      <c r="Q229" s="188">
        <f t="shared" si="18"/>
        <v>2014</v>
      </c>
      <c r="R229" s="188">
        <f t="shared" si="18"/>
        <v>1327</v>
      </c>
      <c r="S229" s="188">
        <f t="shared" si="18"/>
        <v>1569</v>
      </c>
      <c r="T229" s="188">
        <f t="shared" si="18"/>
        <v>14310</v>
      </c>
    </row>
    <row r="230" spans="1:20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20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20" x14ac:dyDescent="0.25">
      <c r="L233" s="195"/>
    </row>
  </sheetData>
  <autoFilter ref="A9:H229" xr:uid="{00000000-0009-0000-0000-000009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I35"/>
  <sheetViews>
    <sheetView tabSelected="1" topLeftCell="A8" workbookViewId="0">
      <selection activeCell="F34" sqref="F34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205" t="s">
        <v>201</v>
      </c>
      <c r="B10" s="205"/>
    </row>
    <row r="11" spans="1:4" x14ac:dyDescent="0.25">
      <c r="A11" s="205" t="s">
        <v>202</v>
      </c>
      <c r="B11" s="205"/>
    </row>
    <row r="12" spans="1:4" x14ac:dyDescent="0.25">
      <c r="A12" s="16"/>
      <c r="B12" s="2"/>
    </row>
    <row r="13" spans="1:4" x14ac:dyDescent="0.25">
      <c r="A13" s="205" t="s">
        <v>230</v>
      </c>
      <c r="B13" s="205"/>
    </row>
    <row r="14" spans="1:4" x14ac:dyDescent="0.25">
      <c r="A14" s="16"/>
      <c r="B14" s="2"/>
      <c r="C14" s="18"/>
      <c r="D14" s="18"/>
    </row>
    <row r="15" spans="1:4" x14ac:dyDescent="0.25">
      <c r="A15" s="16"/>
      <c r="B15" s="2"/>
      <c r="C15" s="19"/>
      <c r="D15" s="19"/>
    </row>
    <row r="16" spans="1:4" x14ac:dyDescent="0.25">
      <c r="A16" s="205" t="s">
        <v>243</v>
      </c>
      <c r="B16" s="205"/>
      <c r="C16" s="19"/>
      <c r="D16" s="19"/>
    </row>
    <row r="17" spans="1:9" x14ac:dyDescent="0.25">
      <c r="C17" s="19"/>
      <c r="D17" s="19"/>
    </row>
    <row r="18" spans="1:9" ht="15.75" thickBot="1" x14ac:dyDescent="0.3">
      <c r="C18" s="20"/>
      <c r="D18" s="20"/>
    </row>
    <row r="19" spans="1:9" ht="15.75" thickBot="1" x14ac:dyDescent="0.3">
      <c r="A19" s="7" t="s">
        <v>203</v>
      </c>
      <c r="B19" s="7" t="s">
        <v>204</v>
      </c>
      <c r="C19" s="21"/>
      <c r="D19" s="21"/>
    </row>
    <row r="20" spans="1:9" ht="15.75" thickBot="1" x14ac:dyDescent="0.3">
      <c r="C20" s="20"/>
      <c r="D20" s="20"/>
    </row>
    <row r="21" spans="1:9" x14ac:dyDescent="0.25">
      <c r="A21" s="3" t="s">
        <v>205</v>
      </c>
      <c r="B21" s="3">
        <v>0</v>
      </c>
      <c r="C21" s="18"/>
      <c r="D21" s="18"/>
    </row>
    <row r="22" spans="1:9" x14ac:dyDescent="0.25">
      <c r="A22" s="4" t="s">
        <v>206</v>
      </c>
      <c r="B22" s="4">
        <v>0</v>
      </c>
      <c r="C22" s="19"/>
      <c r="D22" s="20"/>
    </row>
    <row r="23" spans="1:9" ht="15.75" thickBot="1" x14ac:dyDescent="0.3">
      <c r="A23" s="5" t="s">
        <v>207</v>
      </c>
      <c r="B23" s="6">
        <f>530+1220+123+106+1259+519+505+434</f>
        <v>4696</v>
      </c>
      <c r="C23" s="19"/>
      <c r="D23" s="22"/>
    </row>
    <row r="24" spans="1:9" x14ac:dyDescent="0.25">
      <c r="A24" s="11"/>
      <c r="C24" s="19"/>
      <c r="D24" s="22"/>
    </row>
    <row r="25" spans="1:9" x14ac:dyDescent="0.25">
      <c r="A25" s="12" t="s">
        <v>208</v>
      </c>
    </row>
    <row r="26" spans="1:9" ht="15.75" thickBot="1" x14ac:dyDescent="0.3">
      <c r="A26" s="11"/>
      <c r="C26" s="17"/>
      <c r="D26" s="17"/>
    </row>
    <row r="27" spans="1:9" x14ac:dyDescent="0.25">
      <c r="A27" s="3" t="s">
        <v>209</v>
      </c>
      <c r="B27" s="3">
        <v>0</v>
      </c>
      <c r="I27" s="15"/>
    </row>
    <row r="28" spans="1:9" x14ac:dyDescent="0.25">
      <c r="A28" s="4" t="s">
        <v>210</v>
      </c>
      <c r="B28" s="8">
        <f>530+1220+123+106+1259+519+505+434</f>
        <v>4696</v>
      </c>
      <c r="E28" s="14"/>
    </row>
    <row r="29" spans="1:9" ht="15.75" thickBot="1" x14ac:dyDescent="0.3">
      <c r="A29" s="5" t="s">
        <v>211</v>
      </c>
      <c r="B29" s="6">
        <f>424+455+820+234+612+791+498+551</f>
        <v>4385</v>
      </c>
    </row>
    <row r="30" spans="1:9" x14ac:dyDescent="0.25">
      <c r="A30" s="11"/>
    </row>
    <row r="31" spans="1:9" ht="15.75" thickBot="1" x14ac:dyDescent="0.3">
      <c r="A31" s="11"/>
    </row>
    <row r="32" spans="1:9" ht="15.75" thickBot="1" x14ac:dyDescent="0.3">
      <c r="A32" s="9" t="s">
        <v>212</v>
      </c>
      <c r="B32" s="10">
        <f>932+265+221+1755+444+704+324+584</f>
        <v>5229</v>
      </c>
    </row>
    <row r="33" spans="1:2" x14ac:dyDescent="0.25">
      <c r="A33" s="11"/>
    </row>
    <row r="34" spans="1:2" ht="15.75" thickBot="1" x14ac:dyDescent="0.3">
      <c r="A34" s="11"/>
    </row>
    <row r="35" spans="1:2" ht="15.75" thickBot="1" x14ac:dyDescent="0.3">
      <c r="A35" s="7" t="s">
        <v>213</v>
      </c>
      <c r="B35" s="13">
        <f>B32+B29+B28</f>
        <v>14310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AOÜT 2025 (2)</vt:lpstr>
      <vt:lpstr>TOFE AOÜT 2025 (2)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2025-10-06T08:12:03Z</cp:lastPrinted>
  <dcterms:created xsi:type="dcterms:W3CDTF">2023-10-30T06:16:32Z</dcterms:created>
  <dcterms:modified xsi:type="dcterms:W3CDTF">2026-04-01T08:11:58Z</dcterms:modified>
</cp:coreProperties>
</file>