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13_ncr:1_{E7926A71-791B-4157-BF5A-B488C2C5FC79}" xr6:coauthVersionLast="47" xr6:coauthVersionMax="47" xr10:uidLastSave="{00000000-0000-0000-0000-000000000000}"/>
  <bookViews>
    <workbookView xWindow="-120" yWindow="-120" windowWidth="29040" windowHeight="15720" firstSheet="11" activeTab="15" xr2:uid="{00000000-000D-0000-FFFF-FFFF00000000}"/>
  </bookViews>
  <sheets>
    <sheet name="Janvier 2024" sheetId="6" r:id="rId1"/>
    <sheet name="Février 2024 " sheetId="8" r:id="rId2"/>
    <sheet name="MARS 2024 " sheetId="10" r:id="rId3"/>
    <sheet name="Avril 2024" sheetId="12" r:id="rId4"/>
    <sheet name="MAI 2024 " sheetId="14" r:id="rId5"/>
    <sheet name="JUIN 2024" sheetId="5" r:id="rId6"/>
    <sheet name="JUILLET 2024 (2)" sheetId="18" r:id="rId7"/>
    <sheet name="AOUT 2024" sheetId="20" r:id="rId8"/>
    <sheet name="TOFE JANVIER 24" sheetId="7" r:id="rId9"/>
    <sheet name="TOFE FEVRIER 24" sheetId="9" r:id="rId10"/>
    <sheet name="TOFE MARS 24 " sheetId="11" r:id="rId11"/>
    <sheet name="TOFE AVRIL 24" sheetId="13" r:id="rId12"/>
    <sheet name="TOFE MAI 24 " sheetId="15" r:id="rId13"/>
    <sheet name="TOFE JUIN 24" sheetId="3" r:id="rId14"/>
    <sheet name="TOFE JUILLET" sheetId="19" r:id="rId15"/>
    <sheet name="TOFE AOÜT 24 " sheetId="21" r:id="rId16"/>
  </sheets>
  <definedNames>
    <definedName name="_xlnm._FilterDatabase" localSheetId="7" hidden="1">'AOUT 2024'!$A$9:$Q$210</definedName>
    <definedName name="_xlnm._FilterDatabase" localSheetId="3" hidden="1">'Avril 2024'!$A$9:$M$210</definedName>
    <definedName name="_xlnm._FilterDatabase" localSheetId="1" hidden="1">'Février 2024 '!$A$9:$H$210</definedName>
    <definedName name="_xlnm._FilterDatabase" localSheetId="0" hidden="1">'Janvier 2024'!$A$9:$I$210</definedName>
    <definedName name="_xlnm._FilterDatabase" localSheetId="6" hidden="1">'JUILLET 2024 (2)'!$A$9:$P$210</definedName>
    <definedName name="_xlnm._FilterDatabase" localSheetId="5" hidden="1">'JUIN 2024'!$A$9:$O$210</definedName>
    <definedName name="_xlnm._FilterDatabase" localSheetId="4" hidden="1">'MAI 2024 '!$A$9:$N$210</definedName>
    <definedName name="_xlnm._FilterDatabase" localSheetId="2" hidden="1">'MARS 2024 '!$A$9:$L$210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1" l="1"/>
  <c r="B20" i="21"/>
  <c r="B19" i="21"/>
  <c r="B14" i="21"/>
  <c r="Q208" i="20"/>
  <c r="E208" i="20"/>
  <c r="Q207" i="20"/>
  <c r="E207" i="20"/>
  <c r="Q206" i="20"/>
  <c r="E206" i="20"/>
  <c r="Q205" i="20"/>
  <c r="Q204" i="20"/>
  <c r="Q203" i="20"/>
  <c r="Q202" i="20"/>
  <c r="Q201" i="20"/>
  <c r="Q200" i="20"/>
  <c r="Q199" i="20"/>
  <c r="Q198" i="20"/>
  <c r="Q197" i="20"/>
  <c r="Q196" i="20"/>
  <c r="Q195" i="20"/>
  <c r="Q194" i="20"/>
  <c r="E194" i="20"/>
  <c r="E186" i="20" s="1"/>
  <c r="Q193" i="20"/>
  <c r="Q192" i="20"/>
  <c r="Q191" i="20"/>
  <c r="Q190" i="20"/>
  <c r="Q189" i="20"/>
  <c r="Q188" i="20"/>
  <c r="P186" i="20"/>
  <c r="O186" i="20"/>
  <c r="N186" i="20"/>
  <c r="M186" i="20"/>
  <c r="L186" i="20"/>
  <c r="K186" i="20"/>
  <c r="J186" i="20"/>
  <c r="I186" i="20"/>
  <c r="H186" i="20"/>
  <c r="G186" i="20"/>
  <c r="F186" i="20"/>
  <c r="Q184" i="20"/>
  <c r="Q183" i="20"/>
  <c r="Q182" i="20"/>
  <c r="Q181" i="20"/>
  <c r="Q180" i="20"/>
  <c r="Q179" i="20"/>
  <c r="Q178" i="20"/>
  <c r="Q177" i="20"/>
  <c r="Q176" i="20"/>
  <c r="Q175" i="20"/>
  <c r="Q174" i="20"/>
  <c r="Q173" i="20"/>
  <c r="Q172" i="20"/>
  <c r="Q171" i="20"/>
  <c r="Q170" i="20"/>
  <c r="Q169" i="20"/>
  <c r="Q168" i="20"/>
  <c r="Q167" i="20"/>
  <c r="Q166" i="20"/>
  <c r="Q165" i="20"/>
  <c r="Q164" i="20"/>
  <c r="Q163" i="20"/>
  <c r="Q162" i="20"/>
  <c r="Q161" i="20"/>
  <c r="Q160" i="20"/>
  <c r="Q159" i="20"/>
  <c r="Q158" i="20"/>
  <c r="Q157" i="20"/>
  <c r="Q156" i="20"/>
  <c r="Q155" i="20"/>
  <c r="Q154" i="20"/>
  <c r="Q153" i="20"/>
  <c r="Q152" i="20"/>
  <c r="Q151" i="20"/>
  <c r="Q150" i="20"/>
  <c r="Q149" i="20"/>
  <c r="Q148" i="20"/>
  <c r="P146" i="20"/>
  <c r="O146" i="20"/>
  <c r="O210" i="20" s="1"/>
  <c r="N146" i="20"/>
  <c r="M146" i="20"/>
  <c r="L146" i="20"/>
  <c r="K146" i="20"/>
  <c r="J146" i="20"/>
  <c r="I146" i="20"/>
  <c r="H146" i="20"/>
  <c r="G146" i="20"/>
  <c r="G210" i="20" s="1"/>
  <c r="F146" i="20"/>
  <c r="E146" i="20"/>
  <c r="Q144" i="20"/>
  <c r="Q143" i="20"/>
  <c r="Q142" i="20"/>
  <c r="Q141" i="20"/>
  <c r="Q140" i="20"/>
  <c r="E140" i="20"/>
  <c r="Q139" i="20"/>
  <c r="Q138" i="20"/>
  <c r="Q137" i="20"/>
  <c r="Q136" i="20"/>
  <c r="J136" i="20"/>
  <c r="E136" i="20"/>
  <c r="Q135" i="20"/>
  <c r="J134" i="20"/>
  <c r="Q134" i="20" s="1"/>
  <c r="Q133" i="20"/>
  <c r="P131" i="20"/>
  <c r="O131" i="20"/>
  <c r="N131" i="20"/>
  <c r="M131" i="20"/>
  <c r="L131" i="20"/>
  <c r="K131" i="20"/>
  <c r="I131" i="20"/>
  <c r="H131" i="20"/>
  <c r="G131" i="20"/>
  <c r="F131" i="20"/>
  <c r="Q129" i="20"/>
  <c r="Q128" i="20"/>
  <c r="Q127" i="20"/>
  <c r="Q126" i="20"/>
  <c r="Q125" i="20"/>
  <c r="Q124" i="20"/>
  <c r="Q123" i="20"/>
  <c r="Q122" i="20"/>
  <c r="Q121" i="20"/>
  <c r="Q120" i="20"/>
  <c r="Q119" i="20"/>
  <c r="Q118" i="20"/>
  <c r="Q117" i="20"/>
  <c r="Q116" i="20"/>
  <c r="Q115" i="20"/>
  <c r="Q114" i="20"/>
  <c r="Q113" i="20"/>
  <c r="Q112" i="20"/>
  <c r="Q111" i="20"/>
  <c r="Q110" i="20"/>
  <c r="Q109" i="20"/>
  <c r="Q108" i="20"/>
  <c r="Q107" i="20"/>
  <c r="Q106" i="20"/>
  <c r="P104" i="20"/>
  <c r="O104" i="20"/>
  <c r="N104" i="20"/>
  <c r="M104" i="20"/>
  <c r="L104" i="20"/>
  <c r="K104" i="20"/>
  <c r="J104" i="20"/>
  <c r="I104" i="20"/>
  <c r="H104" i="20"/>
  <c r="G104" i="20"/>
  <c r="F104" i="20"/>
  <c r="E104" i="20"/>
  <c r="Q102" i="20"/>
  <c r="Q101" i="20"/>
  <c r="Q100" i="20"/>
  <c r="Q99" i="20"/>
  <c r="Q98" i="20"/>
  <c r="Q97" i="20"/>
  <c r="Q96" i="20"/>
  <c r="Q95" i="20"/>
  <c r="P93" i="20"/>
  <c r="O93" i="20"/>
  <c r="N93" i="20"/>
  <c r="M93" i="20"/>
  <c r="L93" i="20"/>
  <c r="K93" i="20"/>
  <c r="J93" i="20"/>
  <c r="I93" i="20"/>
  <c r="H93" i="20"/>
  <c r="G93" i="20"/>
  <c r="F93" i="20"/>
  <c r="E93" i="20"/>
  <c r="Q91" i="20"/>
  <c r="Q90" i="20"/>
  <c r="Q89" i="20"/>
  <c r="Q88" i="20"/>
  <c r="Q87" i="20"/>
  <c r="Q86" i="20"/>
  <c r="Q85" i="20"/>
  <c r="Q84" i="20"/>
  <c r="Q83" i="20"/>
  <c r="Q82" i="20"/>
  <c r="Q81" i="20"/>
  <c r="Q80" i="20"/>
  <c r="Q79" i="20"/>
  <c r="Q78" i="20"/>
  <c r="Q77" i="20"/>
  <c r="Q76" i="20"/>
  <c r="Q75" i="20"/>
  <c r="Q74" i="20"/>
  <c r="Q73" i="20"/>
  <c r="Q72" i="20"/>
  <c r="Q71" i="20"/>
  <c r="Q69" i="20" s="1"/>
  <c r="P69" i="20"/>
  <c r="O69" i="20"/>
  <c r="N69" i="20"/>
  <c r="M69" i="20"/>
  <c r="L69" i="20"/>
  <c r="K69" i="20"/>
  <c r="J69" i="20"/>
  <c r="I69" i="20"/>
  <c r="H69" i="20"/>
  <c r="G69" i="20"/>
  <c r="F69" i="20"/>
  <c r="E69" i="20"/>
  <c r="Q67" i="20"/>
  <c r="Q66" i="20"/>
  <c r="Q65" i="20"/>
  <c r="Q64" i="20"/>
  <c r="Q63" i="20"/>
  <c r="Q62" i="20"/>
  <c r="Q61" i="20"/>
  <c r="Q60" i="20"/>
  <c r="Q59" i="20"/>
  <c r="Q58" i="20"/>
  <c r="Q57" i="20"/>
  <c r="E57" i="20"/>
  <c r="E43" i="20" s="1"/>
  <c r="Q56" i="20"/>
  <c r="E56" i="20"/>
  <c r="Q55" i="20"/>
  <c r="Q54" i="20"/>
  <c r="Q53" i="20"/>
  <c r="Q52" i="20"/>
  <c r="Q51" i="20"/>
  <c r="Q50" i="20"/>
  <c r="Q49" i="20"/>
  <c r="Q48" i="20"/>
  <c r="Q47" i="20"/>
  <c r="Q46" i="20"/>
  <c r="Q45" i="20"/>
  <c r="P43" i="20"/>
  <c r="O43" i="20"/>
  <c r="N43" i="20"/>
  <c r="M43" i="20"/>
  <c r="L43" i="20"/>
  <c r="K43" i="20"/>
  <c r="J43" i="20"/>
  <c r="I43" i="20"/>
  <c r="H43" i="20"/>
  <c r="G43" i="20"/>
  <c r="F43" i="20"/>
  <c r="Q41" i="20"/>
  <c r="Q40" i="20"/>
  <c r="Q39" i="20"/>
  <c r="Q38" i="20"/>
  <c r="Q37" i="20"/>
  <c r="Q36" i="20"/>
  <c r="Q35" i="20"/>
  <c r="Q34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E19" i="20"/>
  <c r="Q18" i="20"/>
  <c r="Q17" i="20"/>
  <c r="E17" i="20"/>
  <c r="Q16" i="20"/>
  <c r="Q15" i="20"/>
  <c r="Q14" i="20"/>
  <c r="Q13" i="20"/>
  <c r="Q12" i="20"/>
  <c r="Q11" i="20"/>
  <c r="Q10" i="20"/>
  <c r="P8" i="20"/>
  <c r="O8" i="20"/>
  <c r="N8" i="20"/>
  <c r="M8" i="20"/>
  <c r="L8" i="20"/>
  <c r="K8" i="20"/>
  <c r="J8" i="20"/>
  <c r="I8" i="20"/>
  <c r="H8" i="20"/>
  <c r="G8" i="20"/>
  <c r="F8" i="20"/>
  <c r="E8" i="20"/>
  <c r="B23" i="19"/>
  <c r="B20" i="19"/>
  <c r="B19" i="19"/>
  <c r="B14" i="19"/>
  <c r="P208" i="18"/>
  <c r="E208" i="18"/>
  <c r="P207" i="18"/>
  <c r="E207" i="18"/>
  <c r="P206" i="18"/>
  <c r="E206" i="18"/>
  <c r="P205" i="18"/>
  <c r="P204" i="18"/>
  <c r="P203" i="18"/>
  <c r="P202" i="18"/>
  <c r="P201" i="18"/>
  <c r="P200" i="18"/>
  <c r="P199" i="18"/>
  <c r="P198" i="18"/>
  <c r="P197" i="18"/>
  <c r="P196" i="18"/>
  <c r="P195" i="18"/>
  <c r="P194" i="18"/>
  <c r="E194" i="18"/>
  <c r="E186" i="18" s="1"/>
  <c r="P193" i="18"/>
  <c r="P192" i="18"/>
  <c r="P191" i="18"/>
  <c r="P190" i="18"/>
  <c r="P189" i="18"/>
  <c r="P188" i="18"/>
  <c r="P186" i="18" s="1"/>
  <c r="O186" i="18"/>
  <c r="N186" i="18"/>
  <c r="M186" i="18"/>
  <c r="L186" i="18"/>
  <c r="K186" i="18"/>
  <c r="J186" i="18"/>
  <c r="I186" i="18"/>
  <c r="H186" i="18"/>
  <c r="G186" i="18"/>
  <c r="F186" i="18"/>
  <c r="P184" i="18"/>
  <c r="P183" i="18"/>
  <c r="P182" i="18"/>
  <c r="P181" i="18"/>
  <c r="P180" i="18"/>
  <c r="P179" i="18"/>
  <c r="P178" i="18"/>
  <c r="P177" i="18"/>
  <c r="P176" i="18"/>
  <c r="P175" i="18"/>
  <c r="P174" i="18"/>
  <c r="P173" i="18"/>
  <c r="P172" i="18"/>
  <c r="P171" i="18"/>
  <c r="P170" i="18"/>
  <c r="P169" i="18"/>
  <c r="P168" i="18"/>
  <c r="P167" i="18"/>
  <c r="P166" i="18"/>
  <c r="P165" i="18"/>
  <c r="P164" i="18"/>
  <c r="P163" i="18"/>
  <c r="P162" i="18"/>
  <c r="P161" i="18"/>
  <c r="P160" i="18"/>
  <c r="P159" i="18"/>
  <c r="P158" i="18"/>
  <c r="P157" i="18"/>
  <c r="P156" i="18"/>
  <c r="P155" i="18"/>
  <c r="P154" i="18"/>
  <c r="P153" i="18"/>
  <c r="P152" i="18"/>
  <c r="P151" i="18"/>
  <c r="P150" i="18"/>
  <c r="P149" i="18"/>
  <c r="P148" i="18"/>
  <c r="O146" i="18"/>
  <c r="N146" i="18"/>
  <c r="M146" i="18"/>
  <c r="L146" i="18"/>
  <c r="K146" i="18"/>
  <c r="J146" i="18"/>
  <c r="I146" i="18"/>
  <c r="H146" i="18"/>
  <c r="G146" i="18"/>
  <c r="F146" i="18"/>
  <c r="E146" i="18"/>
  <c r="P144" i="18"/>
  <c r="P143" i="18"/>
  <c r="P142" i="18"/>
  <c r="P141" i="18"/>
  <c r="P140" i="18"/>
  <c r="E140" i="18"/>
  <c r="P139" i="18"/>
  <c r="P138" i="18"/>
  <c r="P137" i="18"/>
  <c r="P136" i="18"/>
  <c r="J136" i="18"/>
  <c r="E136" i="18"/>
  <c r="E131" i="18" s="1"/>
  <c r="P135" i="18"/>
  <c r="J134" i="18"/>
  <c r="P134" i="18" s="1"/>
  <c r="P133" i="18"/>
  <c r="O131" i="18"/>
  <c r="N131" i="18"/>
  <c r="M131" i="18"/>
  <c r="L131" i="18"/>
  <c r="K131" i="18"/>
  <c r="I131" i="18"/>
  <c r="H131" i="18"/>
  <c r="G131" i="18"/>
  <c r="F131" i="18"/>
  <c r="P129" i="18"/>
  <c r="P128" i="18"/>
  <c r="P127" i="18"/>
  <c r="P126" i="18"/>
  <c r="P125" i="18"/>
  <c r="P124" i="18"/>
  <c r="P123" i="18"/>
  <c r="P122" i="18"/>
  <c r="P121" i="18"/>
  <c r="P120" i="18"/>
  <c r="P119" i="18"/>
  <c r="P118" i="18"/>
  <c r="P117" i="18"/>
  <c r="P116" i="18"/>
  <c r="P115" i="18"/>
  <c r="P114" i="18"/>
  <c r="P113" i="18"/>
  <c r="P112" i="18"/>
  <c r="P111" i="18"/>
  <c r="P110" i="18"/>
  <c r="P109" i="18"/>
  <c r="P108" i="18"/>
  <c r="P107" i="18"/>
  <c r="P106" i="18"/>
  <c r="O104" i="18"/>
  <c r="N104" i="18"/>
  <c r="M104" i="18"/>
  <c r="L104" i="18"/>
  <c r="K104" i="18"/>
  <c r="J104" i="18"/>
  <c r="I104" i="18"/>
  <c r="H104" i="18"/>
  <c r="G104" i="18"/>
  <c r="F104" i="18"/>
  <c r="E104" i="18"/>
  <c r="P102" i="18"/>
  <c r="P101" i="18"/>
  <c r="P100" i="18"/>
  <c r="P99" i="18"/>
  <c r="P98" i="18"/>
  <c r="P97" i="18"/>
  <c r="P96" i="18"/>
  <c r="P95" i="18"/>
  <c r="O93" i="18"/>
  <c r="N93" i="18"/>
  <c r="M93" i="18"/>
  <c r="L93" i="18"/>
  <c r="K93" i="18"/>
  <c r="J93" i="18"/>
  <c r="I93" i="18"/>
  <c r="H93" i="18"/>
  <c r="G93" i="18"/>
  <c r="F93" i="18"/>
  <c r="E93" i="18"/>
  <c r="P91" i="18"/>
  <c r="P90" i="18"/>
  <c r="P89" i="18"/>
  <c r="P88" i="18"/>
  <c r="P87" i="18"/>
  <c r="P86" i="18"/>
  <c r="P85" i="18"/>
  <c r="P84" i="18"/>
  <c r="P83" i="18"/>
  <c r="P82" i="18"/>
  <c r="P81" i="18"/>
  <c r="P80" i="18"/>
  <c r="P79" i="18"/>
  <c r="P78" i="18"/>
  <c r="P77" i="18"/>
  <c r="P76" i="18"/>
  <c r="P75" i="18"/>
  <c r="P74" i="18"/>
  <c r="P73" i="18"/>
  <c r="P72" i="18"/>
  <c r="P71" i="18"/>
  <c r="O69" i="18"/>
  <c r="N69" i="18"/>
  <c r="M69" i="18"/>
  <c r="L69" i="18"/>
  <c r="K69" i="18"/>
  <c r="J69" i="18"/>
  <c r="I69" i="18"/>
  <c r="H69" i="18"/>
  <c r="G69" i="18"/>
  <c r="F69" i="18"/>
  <c r="E69" i="18"/>
  <c r="P67" i="18"/>
  <c r="P66" i="18"/>
  <c r="P65" i="18"/>
  <c r="P64" i="18"/>
  <c r="P63" i="18"/>
  <c r="P62" i="18"/>
  <c r="P61" i="18"/>
  <c r="P60" i="18"/>
  <c r="P59" i="18"/>
  <c r="P58" i="18"/>
  <c r="P57" i="18"/>
  <c r="E57" i="18"/>
  <c r="E43" i="18" s="1"/>
  <c r="P56" i="18"/>
  <c r="E56" i="18"/>
  <c r="P55" i="18"/>
  <c r="P54" i="18"/>
  <c r="P53" i="18"/>
  <c r="P52" i="18"/>
  <c r="P51" i="18"/>
  <c r="P50" i="18"/>
  <c r="P49" i="18"/>
  <c r="P48" i="18"/>
  <c r="P47" i="18"/>
  <c r="P46" i="18"/>
  <c r="P45" i="18"/>
  <c r="O43" i="18"/>
  <c r="N43" i="18"/>
  <c r="M43" i="18"/>
  <c r="L43" i="18"/>
  <c r="K43" i="18"/>
  <c r="J43" i="18"/>
  <c r="I43" i="18"/>
  <c r="H43" i="18"/>
  <c r="G43" i="18"/>
  <c r="F43" i="18"/>
  <c r="P41" i="18"/>
  <c r="P40" i="18"/>
  <c r="P39" i="18"/>
  <c r="P38" i="18"/>
  <c r="P37" i="18"/>
  <c r="P36" i="18"/>
  <c r="P35" i="18"/>
  <c r="P34" i="18"/>
  <c r="O32" i="18"/>
  <c r="N32" i="18"/>
  <c r="M32" i="18"/>
  <c r="L32" i="18"/>
  <c r="K32" i="18"/>
  <c r="J32" i="18"/>
  <c r="I32" i="18"/>
  <c r="H32" i="18"/>
  <c r="G32" i="18"/>
  <c r="F32" i="18"/>
  <c r="E32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E19" i="18"/>
  <c r="P18" i="18"/>
  <c r="P17" i="18"/>
  <c r="E17" i="18"/>
  <c r="P16" i="18"/>
  <c r="P15" i="18"/>
  <c r="P14" i="18"/>
  <c r="P13" i="18"/>
  <c r="P12" i="18"/>
  <c r="P11" i="18"/>
  <c r="P10" i="18"/>
  <c r="O8" i="18"/>
  <c r="N8" i="18"/>
  <c r="M8" i="18"/>
  <c r="L8" i="18"/>
  <c r="K8" i="18"/>
  <c r="J8" i="18"/>
  <c r="I8" i="18"/>
  <c r="H8" i="18"/>
  <c r="G8" i="18"/>
  <c r="F8" i="18"/>
  <c r="E8" i="18"/>
  <c r="J131" i="18" l="1"/>
  <c r="H210" i="18"/>
  <c r="Q93" i="20"/>
  <c r="H210" i="20"/>
  <c r="P210" i="20"/>
  <c r="B26" i="21"/>
  <c r="P69" i="18"/>
  <c r="I210" i="18"/>
  <c r="J210" i="18"/>
  <c r="Q43" i="20"/>
  <c r="P32" i="18"/>
  <c r="K210" i="18"/>
  <c r="Q8" i="20"/>
  <c r="K210" i="20"/>
  <c r="F210" i="18"/>
  <c r="G210" i="18"/>
  <c r="P104" i="18"/>
  <c r="L210" i="18"/>
  <c r="L210" i="20"/>
  <c r="P8" i="18"/>
  <c r="E131" i="20"/>
  <c r="E210" i="20" s="1"/>
  <c r="Q146" i="20"/>
  <c r="Q186" i="20"/>
  <c r="Q210" i="20" s="1"/>
  <c r="O210" i="18"/>
  <c r="P43" i="18"/>
  <c r="M210" i="20"/>
  <c r="N210" i="18"/>
  <c r="P93" i="18"/>
  <c r="P146" i="18"/>
  <c r="P210" i="18" s="1"/>
  <c r="I210" i="20"/>
  <c r="P131" i="18"/>
  <c r="M210" i="18"/>
  <c r="B26" i="19"/>
  <c r="Q32" i="20"/>
  <c r="Q104" i="20"/>
  <c r="F210" i="20"/>
  <c r="N210" i="20"/>
  <c r="Q131" i="20"/>
  <c r="J131" i="20"/>
  <c r="J210" i="20" s="1"/>
  <c r="E210" i="18"/>
  <c r="B23" i="3" l="1"/>
  <c r="B20" i="3"/>
  <c r="B19" i="3"/>
  <c r="B14" i="3"/>
  <c r="B23" i="15"/>
  <c r="B20" i="15"/>
  <c r="B19" i="15"/>
  <c r="B14" i="1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188" i="5"/>
  <c r="N186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48" i="5"/>
  <c r="N146" i="5"/>
  <c r="O135" i="5"/>
  <c r="O137" i="5"/>
  <c r="O138" i="5"/>
  <c r="O139" i="5"/>
  <c r="O140" i="5"/>
  <c r="O141" i="5"/>
  <c r="O142" i="5"/>
  <c r="O143" i="5"/>
  <c r="O144" i="5"/>
  <c r="O133" i="5"/>
  <c r="N131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06" i="5"/>
  <c r="N104" i="5"/>
  <c r="O96" i="5"/>
  <c r="O97" i="5"/>
  <c r="O98" i="5"/>
  <c r="O99" i="5"/>
  <c r="O100" i="5"/>
  <c r="O101" i="5"/>
  <c r="O102" i="5"/>
  <c r="O95" i="5"/>
  <c r="N93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71" i="5"/>
  <c r="N69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45" i="5"/>
  <c r="N43" i="5"/>
  <c r="O35" i="5"/>
  <c r="O36" i="5"/>
  <c r="O37" i="5"/>
  <c r="O38" i="5"/>
  <c r="O39" i="5"/>
  <c r="O40" i="5"/>
  <c r="O41" i="5"/>
  <c r="O34" i="5"/>
  <c r="N32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10" i="5"/>
  <c r="N8" i="5"/>
  <c r="N208" i="14"/>
  <c r="E208" i="14"/>
  <c r="N207" i="14"/>
  <c r="E207" i="14"/>
  <c r="N206" i="14"/>
  <c r="E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E194" i="14"/>
  <c r="N193" i="14"/>
  <c r="N192" i="14"/>
  <c r="N191" i="14"/>
  <c r="N190" i="14"/>
  <c r="N189" i="14"/>
  <c r="N188" i="14"/>
  <c r="M186" i="14"/>
  <c r="L186" i="14"/>
  <c r="K186" i="14"/>
  <c r="J186" i="14"/>
  <c r="I186" i="14"/>
  <c r="H186" i="14"/>
  <c r="G186" i="14"/>
  <c r="F186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6" i="14" s="1"/>
  <c r="M146" i="14"/>
  <c r="L146" i="14"/>
  <c r="K146" i="14"/>
  <c r="J146" i="14"/>
  <c r="I146" i="14"/>
  <c r="H146" i="14"/>
  <c r="G146" i="14"/>
  <c r="F146" i="14"/>
  <c r="E146" i="14"/>
  <c r="N144" i="14"/>
  <c r="N143" i="14"/>
  <c r="N142" i="14"/>
  <c r="N141" i="14"/>
  <c r="N140" i="14"/>
  <c r="E140" i="14"/>
  <c r="N139" i="14"/>
  <c r="N138" i="14"/>
  <c r="N137" i="14"/>
  <c r="J136" i="14"/>
  <c r="N136" i="14" s="1"/>
  <c r="E136" i="14"/>
  <c r="N135" i="14"/>
  <c r="J134" i="14"/>
  <c r="J131" i="14" s="1"/>
  <c r="N133" i="14"/>
  <c r="M131" i="14"/>
  <c r="L131" i="14"/>
  <c r="K131" i="14"/>
  <c r="I131" i="14"/>
  <c r="H131" i="14"/>
  <c r="G131" i="14"/>
  <c r="F131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M104" i="14"/>
  <c r="L104" i="14"/>
  <c r="K104" i="14"/>
  <c r="J104" i="14"/>
  <c r="I104" i="14"/>
  <c r="H104" i="14"/>
  <c r="G104" i="14"/>
  <c r="F104" i="14"/>
  <c r="E104" i="14"/>
  <c r="N102" i="14"/>
  <c r="N101" i="14"/>
  <c r="N100" i="14"/>
  <c r="N99" i="14"/>
  <c r="N98" i="14"/>
  <c r="N97" i="14"/>
  <c r="N96" i="14"/>
  <c r="N95" i="14"/>
  <c r="M93" i="14"/>
  <c r="L93" i="14"/>
  <c r="K93" i="14"/>
  <c r="J93" i="14"/>
  <c r="I93" i="14"/>
  <c r="H93" i="14"/>
  <c r="G93" i="14"/>
  <c r="F93" i="14"/>
  <c r="E93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M69" i="14"/>
  <c r="L69" i="14"/>
  <c r="K69" i="14"/>
  <c r="J69" i="14"/>
  <c r="I69" i="14"/>
  <c r="H69" i="14"/>
  <c r="G69" i="14"/>
  <c r="F69" i="14"/>
  <c r="E69" i="14"/>
  <c r="N67" i="14"/>
  <c r="N66" i="14"/>
  <c r="N65" i="14"/>
  <c r="N64" i="14"/>
  <c r="N63" i="14"/>
  <c r="N62" i="14"/>
  <c r="N61" i="14"/>
  <c r="N60" i="14"/>
  <c r="N59" i="14"/>
  <c r="N58" i="14"/>
  <c r="N57" i="14"/>
  <c r="E57" i="14"/>
  <c r="N56" i="14"/>
  <c r="E56" i="14"/>
  <c r="E43" i="14" s="1"/>
  <c r="N55" i="14"/>
  <c r="N54" i="14"/>
  <c r="N53" i="14"/>
  <c r="N52" i="14"/>
  <c r="N51" i="14"/>
  <c r="N50" i="14"/>
  <c r="N49" i="14"/>
  <c r="N48" i="14"/>
  <c r="N47" i="14"/>
  <c r="N46" i="14"/>
  <c r="N45" i="14"/>
  <c r="M43" i="14"/>
  <c r="L43" i="14"/>
  <c r="K43" i="14"/>
  <c r="J43" i="14"/>
  <c r="I43" i="14"/>
  <c r="H43" i="14"/>
  <c r="G43" i="14"/>
  <c r="F43" i="14"/>
  <c r="N41" i="14"/>
  <c r="N40" i="14"/>
  <c r="N39" i="14"/>
  <c r="N38" i="14"/>
  <c r="N37" i="14"/>
  <c r="N36" i="14"/>
  <c r="N35" i="14"/>
  <c r="N34" i="14"/>
  <c r="M32" i="14"/>
  <c r="L32" i="14"/>
  <c r="K32" i="14"/>
  <c r="J32" i="14"/>
  <c r="I32" i="14"/>
  <c r="H32" i="14"/>
  <c r="G32" i="14"/>
  <c r="F32" i="14"/>
  <c r="E32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E19" i="14"/>
  <c r="E8" i="14" s="1"/>
  <c r="N18" i="14"/>
  <c r="N17" i="14"/>
  <c r="E17" i="14"/>
  <c r="N16" i="14"/>
  <c r="N15" i="14"/>
  <c r="N14" i="14"/>
  <c r="N13" i="14"/>
  <c r="N12" i="14"/>
  <c r="N11" i="14"/>
  <c r="N8" i="14" s="1"/>
  <c r="N10" i="14"/>
  <c r="M8" i="14"/>
  <c r="L8" i="14"/>
  <c r="K8" i="14"/>
  <c r="J8" i="14"/>
  <c r="I8" i="14"/>
  <c r="H8" i="14"/>
  <c r="G8" i="14"/>
  <c r="F8" i="14"/>
  <c r="N69" i="14" l="1"/>
  <c r="N93" i="14"/>
  <c r="K210" i="14"/>
  <c r="N186" i="14"/>
  <c r="N104" i="14"/>
  <c r="L210" i="14"/>
  <c r="G210" i="14"/>
  <c r="E131" i="14"/>
  <c r="N32" i="14"/>
  <c r="N43" i="14"/>
  <c r="M210" i="14"/>
  <c r="F210" i="14"/>
  <c r="H210" i="14"/>
  <c r="I210" i="14"/>
  <c r="B26" i="15"/>
  <c r="E186" i="14"/>
  <c r="N210" i="5"/>
  <c r="J210" i="14"/>
  <c r="N134" i="14"/>
  <c r="N131" i="14" s="1"/>
  <c r="N210" i="14" s="1"/>
  <c r="B23" i="13"/>
  <c r="B20" i="13"/>
  <c r="B19" i="13"/>
  <c r="B14" i="13"/>
  <c r="B26" i="13" l="1"/>
  <c r="E210" i="14"/>
  <c r="M186" i="5"/>
  <c r="M146" i="5"/>
  <c r="M131" i="5"/>
  <c r="M104" i="5"/>
  <c r="M93" i="5"/>
  <c r="M69" i="5"/>
  <c r="M43" i="5"/>
  <c r="M32" i="5"/>
  <c r="M8" i="5"/>
  <c r="M208" i="12"/>
  <c r="E208" i="12"/>
  <c r="M207" i="12"/>
  <c r="E207" i="12"/>
  <c r="M206" i="12"/>
  <c r="E206" i="12"/>
  <c r="M205" i="12"/>
  <c r="M204" i="12"/>
  <c r="M203" i="12"/>
  <c r="M202" i="12"/>
  <c r="M201" i="12"/>
  <c r="M200" i="12"/>
  <c r="M199" i="12"/>
  <c r="M198" i="12"/>
  <c r="M197" i="12"/>
  <c r="M196" i="12"/>
  <c r="M195" i="12"/>
  <c r="M194" i="12"/>
  <c r="E194" i="12"/>
  <c r="M193" i="12"/>
  <c r="M192" i="12"/>
  <c r="M191" i="12"/>
  <c r="M190" i="12"/>
  <c r="M189" i="12"/>
  <c r="M188" i="12"/>
  <c r="M186" i="12"/>
  <c r="L186" i="12"/>
  <c r="K186" i="12"/>
  <c r="J186" i="12"/>
  <c r="I186" i="12"/>
  <c r="H186" i="12"/>
  <c r="G186" i="12"/>
  <c r="F186" i="12"/>
  <c r="E186" i="12"/>
  <c r="M184" i="12"/>
  <c r="M183" i="12"/>
  <c r="M182" i="12"/>
  <c r="M181" i="12"/>
  <c r="M180" i="12"/>
  <c r="M179" i="12"/>
  <c r="M178" i="12"/>
  <c r="M177" i="12"/>
  <c r="M176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62" i="12"/>
  <c r="M161" i="12"/>
  <c r="M160" i="12"/>
  <c r="M159" i="12"/>
  <c r="M158" i="12"/>
  <c r="M157" i="12"/>
  <c r="M156" i="12"/>
  <c r="M155" i="12"/>
  <c r="M154" i="12"/>
  <c r="M153" i="12"/>
  <c r="M152" i="12"/>
  <c r="M151" i="12"/>
  <c r="M150" i="12"/>
  <c r="M149" i="12"/>
  <c r="M148" i="12"/>
  <c r="L146" i="12"/>
  <c r="K146" i="12"/>
  <c r="J146" i="12"/>
  <c r="I146" i="12"/>
  <c r="H146" i="12"/>
  <c r="G146" i="12"/>
  <c r="F146" i="12"/>
  <c r="E146" i="12"/>
  <c r="M144" i="12"/>
  <c r="M143" i="12"/>
  <c r="M142" i="12"/>
  <c r="M141" i="12"/>
  <c r="M140" i="12"/>
  <c r="E140" i="12"/>
  <c r="M139" i="12"/>
  <c r="M138" i="12"/>
  <c r="M137" i="12"/>
  <c r="J136" i="12"/>
  <c r="M136" i="12" s="1"/>
  <c r="E136" i="12"/>
  <c r="M135" i="12"/>
  <c r="J134" i="12"/>
  <c r="M133" i="12"/>
  <c r="L131" i="12"/>
  <c r="K131" i="12"/>
  <c r="I131" i="12"/>
  <c r="H131" i="12"/>
  <c r="G131" i="12"/>
  <c r="F131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4" i="12" s="1"/>
  <c r="M106" i="12"/>
  <c r="L104" i="12"/>
  <c r="K104" i="12"/>
  <c r="J104" i="12"/>
  <c r="I104" i="12"/>
  <c r="H104" i="12"/>
  <c r="G104" i="12"/>
  <c r="F104" i="12"/>
  <c r="E104" i="12"/>
  <c r="M102" i="12"/>
  <c r="M101" i="12"/>
  <c r="M100" i="12"/>
  <c r="M99" i="12"/>
  <c r="M98" i="12"/>
  <c r="M97" i="12"/>
  <c r="M96" i="12"/>
  <c r="M95" i="12"/>
  <c r="L93" i="12"/>
  <c r="K93" i="12"/>
  <c r="J93" i="12"/>
  <c r="I93" i="12"/>
  <c r="H93" i="12"/>
  <c r="G93" i="12"/>
  <c r="F93" i="12"/>
  <c r="E93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L69" i="12"/>
  <c r="K69" i="12"/>
  <c r="J69" i="12"/>
  <c r="I69" i="12"/>
  <c r="H69" i="12"/>
  <c r="G69" i="12"/>
  <c r="F69" i="12"/>
  <c r="E69" i="12"/>
  <c r="M67" i="12"/>
  <c r="M66" i="12"/>
  <c r="M65" i="12"/>
  <c r="M64" i="12"/>
  <c r="M63" i="12"/>
  <c r="M62" i="12"/>
  <c r="M61" i="12"/>
  <c r="M60" i="12"/>
  <c r="M59" i="12"/>
  <c r="M58" i="12"/>
  <c r="M57" i="12"/>
  <c r="E57" i="12"/>
  <c r="M56" i="12"/>
  <c r="E56" i="12"/>
  <c r="M55" i="12"/>
  <c r="M54" i="12"/>
  <c r="M53" i="12"/>
  <c r="M52" i="12"/>
  <c r="M51" i="12"/>
  <c r="M50" i="12"/>
  <c r="M49" i="12"/>
  <c r="M48" i="12"/>
  <c r="M47" i="12"/>
  <c r="M46" i="12"/>
  <c r="M45" i="12"/>
  <c r="L43" i="12"/>
  <c r="K43" i="12"/>
  <c r="J43" i="12"/>
  <c r="I43" i="12"/>
  <c r="H43" i="12"/>
  <c r="G43" i="12"/>
  <c r="F43" i="12"/>
  <c r="M41" i="12"/>
  <c r="M40" i="12"/>
  <c r="M39" i="12"/>
  <c r="M38" i="12"/>
  <c r="M37" i="12"/>
  <c r="M36" i="12"/>
  <c r="M35" i="12"/>
  <c r="M34" i="12"/>
  <c r="L32" i="12"/>
  <c r="K32" i="12"/>
  <c r="J32" i="12"/>
  <c r="I32" i="12"/>
  <c r="H32" i="12"/>
  <c r="G32" i="12"/>
  <c r="F32" i="12"/>
  <c r="E32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E19" i="12"/>
  <c r="M18" i="12"/>
  <c r="M17" i="12"/>
  <c r="E17" i="12"/>
  <c r="M16" i="12"/>
  <c r="M15" i="12"/>
  <c r="M14" i="12"/>
  <c r="M13" i="12"/>
  <c r="M12" i="12"/>
  <c r="M11" i="12"/>
  <c r="M10" i="12"/>
  <c r="M8" i="12" s="1"/>
  <c r="L8" i="12"/>
  <c r="K8" i="12"/>
  <c r="J8" i="12"/>
  <c r="I8" i="12"/>
  <c r="H8" i="12"/>
  <c r="G8" i="12"/>
  <c r="F8" i="12"/>
  <c r="K210" i="12" l="1"/>
  <c r="M43" i="12"/>
  <c r="H210" i="12"/>
  <c r="F210" i="12"/>
  <c r="M32" i="12"/>
  <c r="E8" i="12"/>
  <c r="L210" i="12"/>
  <c r="E43" i="12"/>
  <c r="M146" i="12"/>
  <c r="M69" i="12"/>
  <c r="M93" i="12"/>
  <c r="J131" i="12"/>
  <c r="J210" i="12" s="1"/>
  <c r="I210" i="12"/>
  <c r="M134" i="12"/>
  <c r="M131" i="12" s="1"/>
  <c r="M210" i="12" s="1"/>
  <c r="E131" i="12"/>
  <c r="E210" i="12" s="1"/>
  <c r="G210" i="12"/>
  <c r="M210" i="5"/>
  <c r="B23" i="11"/>
  <c r="B20" i="11"/>
  <c r="B19" i="11"/>
  <c r="B14" i="11"/>
  <c r="L186" i="5"/>
  <c r="L146" i="5"/>
  <c r="L131" i="5"/>
  <c r="L104" i="5"/>
  <c r="L93" i="5"/>
  <c r="L69" i="5"/>
  <c r="L43" i="5"/>
  <c r="L32" i="5"/>
  <c r="L8" i="5"/>
  <c r="L208" i="10"/>
  <c r="E208" i="10"/>
  <c r="L207" i="10"/>
  <c r="E207" i="10"/>
  <c r="L206" i="10"/>
  <c r="E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E194" i="10"/>
  <c r="L193" i="10"/>
  <c r="L192" i="10"/>
  <c r="L191" i="10"/>
  <c r="L190" i="10"/>
  <c r="L189" i="10"/>
  <c r="L188" i="10"/>
  <c r="K186" i="10"/>
  <c r="J186" i="10"/>
  <c r="I186" i="10"/>
  <c r="H186" i="10"/>
  <c r="H210" i="10" s="1"/>
  <c r="G186" i="10"/>
  <c r="F186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46" i="10" s="1"/>
  <c r="L152" i="10"/>
  <c r="L151" i="10"/>
  <c r="L150" i="10"/>
  <c r="L149" i="10"/>
  <c r="L148" i="10"/>
  <c r="K146" i="10"/>
  <c r="J146" i="10"/>
  <c r="I146" i="10"/>
  <c r="H146" i="10"/>
  <c r="G146" i="10"/>
  <c r="F146" i="10"/>
  <c r="E146" i="10"/>
  <c r="L144" i="10"/>
  <c r="L143" i="10"/>
  <c r="L142" i="10"/>
  <c r="L141" i="10"/>
  <c r="L140" i="10"/>
  <c r="E140" i="10"/>
  <c r="L139" i="10"/>
  <c r="L138" i="10"/>
  <c r="L137" i="10"/>
  <c r="J136" i="10"/>
  <c r="L136" i="10" s="1"/>
  <c r="E136" i="10"/>
  <c r="L135" i="10"/>
  <c r="J134" i="10"/>
  <c r="L133" i="10"/>
  <c r="K131" i="10"/>
  <c r="I131" i="10"/>
  <c r="H131" i="10"/>
  <c r="G131" i="10"/>
  <c r="F131" i="10"/>
  <c r="E131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4" i="10" s="1"/>
  <c r="L109" i="10"/>
  <c r="L108" i="10"/>
  <c r="L107" i="10"/>
  <c r="L106" i="10"/>
  <c r="K104" i="10"/>
  <c r="J104" i="10"/>
  <c r="I104" i="10"/>
  <c r="H104" i="10"/>
  <c r="G104" i="10"/>
  <c r="F104" i="10"/>
  <c r="E104" i="10"/>
  <c r="L102" i="10"/>
  <c r="L101" i="10"/>
  <c r="L100" i="10"/>
  <c r="L99" i="10"/>
  <c r="L93" i="10" s="1"/>
  <c r="L98" i="10"/>
  <c r="L97" i="10"/>
  <c r="L96" i="10"/>
  <c r="L95" i="10"/>
  <c r="K93" i="10"/>
  <c r="J93" i="10"/>
  <c r="I93" i="10"/>
  <c r="H93" i="10"/>
  <c r="G93" i="10"/>
  <c r="F93" i="10"/>
  <c r="E93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K69" i="10"/>
  <c r="J69" i="10"/>
  <c r="I69" i="10"/>
  <c r="H69" i="10"/>
  <c r="G69" i="10"/>
  <c r="F69" i="10"/>
  <c r="E69" i="10"/>
  <c r="L67" i="10"/>
  <c r="L66" i="10"/>
  <c r="L65" i="10"/>
  <c r="L64" i="10"/>
  <c r="L63" i="10"/>
  <c r="L62" i="10"/>
  <c r="L61" i="10"/>
  <c r="L60" i="10"/>
  <c r="L59" i="10"/>
  <c r="L58" i="10"/>
  <c r="L57" i="10"/>
  <c r="E57" i="10"/>
  <c r="L56" i="10"/>
  <c r="E56" i="10"/>
  <c r="L55" i="10"/>
  <c r="L54" i="10"/>
  <c r="L53" i="10"/>
  <c r="L52" i="10"/>
  <c r="L51" i="10"/>
  <c r="L50" i="10"/>
  <c r="L49" i="10"/>
  <c r="L48" i="10"/>
  <c r="L47" i="10"/>
  <c r="L46" i="10"/>
  <c r="L45" i="10"/>
  <c r="K43" i="10"/>
  <c r="J43" i="10"/>
  <c r="I43" i="10"/>
  <c r="H43" i="10"/>
  <c r="G43" i="10"/>
  <c r="F43" i="10"/>
  <c r="L41" i="10"/>
  <c r="L40" i="10"/>
  <c r="L39" i="10"/>
  <c r="L38" i="10"/>
  <c r="L37" i="10"/>
  <c r="L36" i="10"/>
  <c r="L35" i="10"/>
  <c r="L34" i="10"/>
  <c r="K32" i="10"/>
  <c r="J32" i="10"/>
  <c r="I32" i="10"/>
  <c r="H32" i="10"/>
  <c r="G32" i="10"/>
  <c r="F32" i="10"/>
  <c r="E32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E19" i="10"/>
  <c r="L18" i="10"/>
  <c r="L17" i="10"/>
  <c r="E17" i="10"/>
  <c r="E8" i="10" s="1"/>
  <c r="L16" i="10"/>
  <c r="L15" i="10"/>
  <c r="L14" i="10"/>
  <c r="L13" i="10"/>
  <c r="L12" i="10"/>
  <c r="L11" i="10"/>
  <c r="L10" i="10"/>
  <c r="K8" i="10"/>
  <c r="J8" i="10"/>
  <c r="I8" i="10"/>
  <c r="H8" i="10"/>
  <c r="G8" i="10"/>
  <c r="F8" i="10"/>
  <c r="L32" i="10" l="1"/>
  <c r="F210" i="10"/>
  <c r="G210" i="10"/>
  <c r="I210" i="10"/>
  <c r="B26" i="11"/>
  <c r="E43" i="10"/>
  <c r="J131" i="10"/>
  <c r="J210" i="10" s="1"/>
  <c r="E186" i="10"/>
  <c r="L134" i="10"/>
  <c r="L131" i="10" s="1"/>
  <c r="K210" i="10"/>
  <c r="L8" i="10"/>
  <c r="L43" i="10"/>
  <c r="L69" i="10"/>
  <c r="L186" i="10"/>
  <c r="L210" i="10" s="1"/>
  <c r="L210" i="5"/>
  <c r="O186" i="5"/>
  <c r="B23" i="9"/>
  <c r="B20" i="9"/>
  <c r="B19" i="9"/>
  <c r="B14" i="9"/>
  <c r="K186" i="5"/>
  <c r="K146" i="5"/>
  <c r="K131" i="5"/>
  <c r="K104" i="5"/>
  <c r="K93" i="5"/>
  <c r="K69" i="5"/>
  <c r="K43" i="5"/>
  <c r="K32" i="5"/>
  <c r="K8" i="5"/>
  <c r="K208" i="8"/>
  <c r="E208" i="8"/>
  <c r="E186" i="8" s="1"/>
  <c r="K207" i="8"/>
  <c r="E207" i="8"/>
  <c r="K206" i="8"/>
  <c r="E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E194" i="8"/>
  <c r="K193" i="8"/>
  <c r="K192" i="8"/>
  <c r="K191" i="8"/>
  <c r="K190" i="8"/>
  <c r="K189" i="8"/>
  <c r="K188" i="8"/>
  <c r="J186" i="8"/>
  <c r="I186" i="8"/>
  <c r="H186" i="8"/>
  <c r="G186" i="8"/>
  <c r="F186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J146" i="8"/>
  <c r="I146" i="8"/>
  <c r="H146" i="8"/>
  <c r="G146" i="8"/>
  <c r="F146" i="8"/>
  <c r="E146" i="8"/>
  <c r="K144" i="8"/>
  <c r="K143" i="8"/>
  <c r="K142" i="8"/>
  <c r="K141" i="8"/>
  <c r="K140" i="8"/>
  <c r="E140" i="8"/>
  <c r="K139" i="8"/>
  <c r="K138" i="8"/>
  <c r="K137" i="8"/>
  <c r="J136" i="8"/>
  <c r="K136" i="8" s="1"/>
  <c r="E136" i="8"/>
  <c r="K135" i="8"/>
  <c r="J134" i="8"/>
  <c r="K134" i="8" s="1"/>
  <c r="K133" i="8"/>
  <c r="I131" i="8"/>
  <c r="H131" i="8"/>
  <c r="G131" i="8"/>
  <c r="F131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J104" i="8"/>
  <c r="I104" i="8"/>
  <c r="H104" i="8"/>
  <c r="G104" i="8"/>
  <c r="F104" i="8"/>
  <c r="E104" i="8"/>
  <c r="K102" i="8"/>
  <c r="K101" i="8"/>
  <c r="K100" i="8"/>
  <c r="K99" i="8"/>
  <c r="K98" i="8"/>
  <c r="K97" i="8"/>
  <c r="K96" i="8"/>
  <c r="K95" i="8"/>
  <c r="J93" i="8"/>
  <c r="I93" i="8"/>
  <c r="H93" i="8"/>
  <c r="G93" i="8"/>
  <c r="F93" i="8"/>
  <c r="E93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J69" i="8"/>
  <c r="I69" i="8"/>
  <c r="H69" i="8"/>
  <c r="G69" i="8"/>
  <c r="F69" i="8"/>
  <c r="E69" i="8"/>
  <c r="K67" i="8"/>
  <c r="K66" i="8"/>
  <c r="K65" i="8"/>
  <c r="K64" i="8"/>
  <c r="K63" i="8"/>
  <c r="K62" i="8"/>
  <c r="K61" i="8"/>
  <c r="K60" i="8"/>
  <c r="K59" i="8"/>
  <c r="K58" i="8"/>
  <c r="K57" i="8"/>
  <c r="E57" i="8"/>
  <c r="E43" i="8" s="1"/>
  <c r="K56" i="8"/>
  <c r="E56" i="8"/>
  <c r="K55" i="8"/>
  <c r="K54" i="8"/>
  <c r="K53" i="8"/>
  <c r="K52" i="8"/>
  <c r="K51" i="8"/>
  <c r="K50" i="8"/>
  <c r="K49" i="8"/>
  <c r="K48" i="8"/>
  <c r="K47" i="8"/>
  <c r="K46" i="8"/>
  <c r="K45" i="8"/>
  <c r="J43" i="8"/>
  <c r="I43" i="8"/>
  <c r="H43" i="8"/>
  <c r="G43" i="8"/>
  <c r="F43" i="8"/>
  <c r="K41" i="8"/>
  <c r="K40" i="8"/>
  <c r="K39" i="8"/>
  <c r="K38" i="8"/>
  <c r="K37" i="8"/>
  <c r="K36" i="8"/>
  <c r="K35" i="8"/>
  <c r="K34" i="8"/>
  <c r="J32" i="8"/>
  <c r="I32" i="8"/>
  <c r="H32" i="8"/>
  <c r="G32" i="8"/>
  <c r="F32" i="8"/>
  <c r="E32" i="8"/>
  <c r="K30" i="8"/>
  <c r="K29" i="8"/>
  <c r="K28" i="8"/>
  <c r="K27" i="8"/>
  <c r="K26" i="8"/>
  <c r="K25" i="8"/>
  <c r="K24" i="8"/>
  <c r="K23" i="8"/>
  <c r="K22" i="8"/>
  <c r="K21" i="8"/>
  <c r="K20" i="8"/>
  <c r="K19" i="8"/>
  <c r="E19" i="8"/>
  <c r="K18" i="8"/>
  <c r="K17" i="8"/>
  <c r="E17" i="8"/>
  <c r="E8" i="8" s="1"/>
  <c r="K16" i="8"/>
  <c r="K15" i="8"/>
  <c r="K14" i="8"/>
  <c r="K13" i="8"/>
  <c r="K12" i="8"/>
  <c r="K11" i="8"/>
  <c r="K10" i="8"/>
  <c r="J8" i="8"/>
  <c r="I8" i="8"/>
  <c r="H8" i="8"/>
  <c r="G8" i="8"/>
  <c r="F8" i="8"/>
  <c r="J136" i="5"/>
  <c r="O136" i="5" s="1"/>
  <c r="B26" i="7"/>
  <c r="J134" i="5"/>
  <c r="O134" i="5" s="1"/>
  <c r="E210" i="10" l="1"/>
  <c r="K32" i="8"/>
  <c r="K93" i="8"/>
  <c r="K104" i="8"/>
  <c r="K186" i="8"/>
  <c r="K131" i="8"/>
  <c r="K210" i="8" s="1"/>
  <c r="K69" i="8"/>
  <c r="K43" i="8"/>
  <c r="F210" i="8"/>
  <c r="E131" i="8"/>
  <c r="G210" i="8"/>
  <c r="K146" i="8"/>
  <c r="H210" i="8"/>
  <c r="B26" i="9"/>
  <c r="K8" i="8"/>
  <c r="I210" i="8"/>
  <c r="O69" i="5"/>
  <c r="O43" i="5"/>
  <c r="K210" i="5"/>
  <c r="O93" i="5"/>
  <c r="E210" i="8"/>
  <c r="J131" i="8"/>
  <c r="O104" i="5"/>
  <c r="O146" i="5"/>
  <c r="O131" i="5"/>
  <c r="O32" i="5"/>
  <c r="B26" i="3"/>
  <c r="J210" i="8" l="1"/>
  <c r="M70" i="8" s="1"/>
  <c r="M134" i="8"/>
  <c r="J186" i="5"/>
  <c r="J146" i="5"/>
  <c r="J131" i="5"/>
  <c r="J104" i="5"/>
  <c r="J93" i="5"/>
  <c r="J69" i="5"/>
  <c r="J43" i="5"/>
  <c r="J32" i="5"/>
  <c r="J8" i="5"/>
  <c r="E208" i="6"/>
  <c r="E207" i="6"/>
  <c r="E206" i="6"/>
  <c r="E194" i="6"/>
  <c r="I186" i="6"/>
  <c r="H186" i="6"/>
  <c r="G186" i="6"/>
  <c r="F186" i="6"/>
  <c r="I146" i="6"/>
  <c r="H146" i="6"/>
  <c r="G146" i="6"/>
  <c r="F146" i="6"/>
  <c r="E146" i="6"/>
  <c r="E140" i="6"/>
  <c r="E131" i="6" s="1"/>
  <c r="E136" i="6"/>
  <c r="I131" i="6"/>
  <c r="H131" i="6"/>
  <c r="G131" i="6"/>
  <c r="F131" i="6"/>
  <c r="I104" i="6"/>
  <c r="H104" i="6"/>
  <c r="G104" i="6"/>
  <c r="F104" i="6"/>
  <c r="E104" i="6"/>
  <c r="I93" i="6"/>
  <c r="H93" i="6"/>
  <c r="G93" i="6"/>
  <c r="F93" i="6"/>
  <c r="E93" i="6"/>
  <c r="I69" i="6"/>
  <c r="H69" i="6"/>
  <c r="G69" i="6"/>
  <c r="F69" i="6"/>
  <c r="E69" i="6"/>
  <c r="E57" i="6"/>
  <c r="E56" i="6"/>
  <c r="E43" i="6" s="1"/>
  <c r="I43" i="6"/>
  <c r="H43" i="6"/>
  <c r="G43" i="6"/>
  <c r="F43" i="6"/>
  <c r="I32" i="6"/>
  <c r="H32" i="6"/>
  <c r="G32" i="6"/>
  <c r="F32" i="6"/>
  <c r="E32" i="6"/>
  <c r="E19" i="6"/>
  <c r="E17" i="6"/>
  <c r="I8" i="6"/>
  <c r="H8" i="6"/>
  <c r="G8" i="6"/>
  <c r="F8" i="6"/>
  <c r="E8" i="6"/>
  <c r="E186" i="6" l="1"/>
  <c r="F210" i="6"/>
  <c r="G210" i="6"/>
  <c r="H210" i="6"/>
  <c r="J210" i="5"/>
  <c r="I210" i="6"/>
  <c r="K132" i="6" s="1"/>
  <c r="E210" i="6"/>
  <c r="K71" i="6" l="1"/>
  <c r="E208" i="5"/>
  <c r="E207" i="5"/>
  <c r="E206" i="5"/>
  <c r="E194" i="5"/>
  <c r="E186" i="5" s="1"/>
  <c r="I186" i="5"/>
  <c r="H186" i="5"/>
  <c r="G186" i="5"/>
  <c r="F186" i="5"/>
  <c r="I146" i="5"/>
  <c r="H146" i="5"/>
  <c r="G146" i="5"/>
  <c r="F146" i="5"/>
  <c r="E146" i="5"/>
  <c r="E140" i="5"/>
  <c r="E131" i="5" s="1"/>
  <c r="E136" i="5"/>
  <c r="I131" i="5"/>
  <c r="H131" i="5"/>
  <c r="G131" i="5"/>
  <c r="F131" i="5"/>
  <c r="I104" i="5"/>
  <c r="H104" i="5"/>
  <c r="G104" i="5"/>
  <c r="F104" i="5"/>
  <c r="E104" i="5"/>
  <c r="I93" i="5"/>
  <c r="H93" i="5"/>
  <c r="G93" i="5"/>
  <c r="F93" i="5"/>
  <c r="E93" i="5"/>
  <c r="I69" i="5"/>
  <c r="H69" i="5"/>
  <c r="G69" i="5"/>
  <c r="F69" i="5"/>
  <c r="E69" i="5"/>
  <c r="E57" i="5"/>
  <c r="E56" i="5"/>
  <c r="E43" i="5" s="1"/>
  <c r="I43" i="5"/>
  <c r="H43" i="5"/>
  <c r="G43" i="5"/>
  <c r="F43" i="5"/>
  <c r="I32" i="5"/>
  <c r="H32" i="5"/>
  <c r="G32" i="5"/>
  <c r="F32" i="5"/>
  <c r="E32" i="5"/>
  <c r="E19" i="5"/>
  <c r="E17" i="5"/>
  <c r="E8" i="5" s="1"/>
  <c r="I8" i="5"/>
  <c r="H8" i="5"/>
  <c r="G8" i="5"/>
  <c r="F8" i="5"/>
  <c r="I210" i="5" l="1"/>
  <c r="F210" i="5"/>
  <c r="H210" i="5"/>
  <c r="G210" i="5"/>
  <c r="E210" i="5"/>
  <c r="O8" i="5" l="1"/>
  <c r="O210" i="5" s="1"/>
</calcChain>
</file>

<file path=xl/sharedStrings.xml><?xml version="1.0" encoding="utf-8"?>
<sst xmlns="http://schemas.openxmlformats.org/spreadsheetml/2006/main" count="5490" uniqueCount="236">
  <si>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</si>
  <si>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</si>
  <si>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</si>
  <si>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</si>
  <si>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</si>
  <si>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</si>
  <si>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</si>
  <si>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</si>
  <si>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</si>
  <si>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</si>
  <si>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</si>
  <si>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</si>
  <si>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</si>
  <si>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</si>
  <si>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</si>
  <si>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</si>
  <si>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</si>
  <si>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</si>
  <si>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</si>
  <si>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</si>
  <si>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</si>
  <si>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</si>
  <si>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</si>
  <si>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</si>
  <si>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</si>
  <si>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</si>
  <si>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</si>
  <si>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</si>
  <si>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</si>
  <si>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</si>
  <si>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</si>
  <si>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</si>
  <si>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</si>
  <si>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</si>
  <si>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</si>
  <si>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</si>
  <si>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</si>
  <si>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</si>
  <si>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</si>
  <si>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</si>
  <si>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</si>
  <si>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</si>
  <si>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</si>
  <si>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</si>
  <si>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</si>
  <si>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</si>
  <si>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</si>
  <si>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</si>
  <si>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</si>
  <si>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</si>
  <si>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</si>
  <si>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</si>
  <si>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</si>
  <si>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</si>
  <si>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</si>
  <si>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</si>
  <si>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</si>
  <si>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</si>
  <si>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</si>
  <si>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</si>
  <si>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</si>
  <si>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</si>
  <si>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</si>
  <si>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</si>
  <si>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</si>
  <si>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</si>
  <si>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</si>
  <si>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</si>
  <si>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</si>
  <si>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</si>
  <si>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</si>
  <si>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</si>
  <si>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</si>
  <si>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</si>
  <si>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</si>
  <si>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</si>
  <si>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</si>
  <si>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</si>
  <si>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</si>
  <si>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</si>
  <si>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</si>
  <si>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</si>
  <si>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</si>
  <si>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</si>
  <si>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</si>
  <si>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</si>
  <si>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</si>
  <si>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</si>
  <si>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</si>
  <si>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</si>
  <si>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</si>
  <si>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</si>
  <si>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</si>
  <si>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</si>
  <si>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</si>
  <si>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</si>
  <si>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</si>
  <si>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</si>
  <si>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</si>
  <si>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</si>
  <si>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</si>
  <si>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</si>
  <si>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</si>
  <si>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</si>
  <si>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</si>
  <si>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</si>
  <si>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</si>
  <si>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</si>
  <si>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</si>
  <si>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</si>
  <si>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</si>
  <si>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</si>
  <si>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</si>
  <si>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</si>
  <si>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</si>
  <si>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</si>
  <si>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</si>
  <si>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</si>
  <si>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</si>
  <si>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</si>
  <si>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</si>
  <si>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</si>
  <si>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</si>
  <si>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</si>
  <si>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</si>
  <si>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</si>
  <si>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</si>
  <si>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</si>
  <si>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</si>
  <si>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</si>
  <si>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</si>
  <si>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</si>
  <si>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</si>
  <si>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</si>
  <si>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</si>
  <si>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</si>
  <si>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</si>
  <si>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</si>
  <si>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</si>
  <si>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</si>
  <si>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</si>
  <si>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</si>
  <si>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</si>
  <si>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</si>
  <si>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</si>
  <si>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</si>
  <si>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</si>
  <si>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</si>
  <si>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</si>
  <si>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</si>
  <si>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</si>
  <si>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</si>
  <si>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</si>
  <si>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</si>
  <si>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</si>
  <si>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</si>
  <si>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</si>
  <si>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</si>
  <si>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</si>
  <si>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</si>
  <si>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</si>
  <si>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</si>
  <si>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</si>
  <si>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</si>
  <si>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</si>
  <si>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</si>
  <si>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</si>
  <si>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</si>
  <si>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</si>
  <si>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</si>
  <si>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</si>
  <si>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</si>
  <si>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</si>
  <si>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</si>
  <si>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</si>
  <si>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</si>
  <si>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</si>
  <si>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</si>
  <si>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</si>
  <si>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</si>
  <si>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</si>
  <si>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</si>
  <si>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</si>
  <si>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</si>
  <si>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</si>
  <si>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</si>
  <si>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</si>
  <si>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</si>
  <si>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</si>
  <si>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</si>
  <si>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</si>
  <si>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</si>
  <si>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</si>
  <si>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</si>
  <si>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</si>
  <si>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</si>
  <si>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</si>
  <si>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</si>
  <si>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</si>
  <si>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</si>
  <si>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</si>
  <si>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</si>
  <si>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</si>
  <si>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</si>
  <si>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</si>
  <si>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</si>
  <si>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</si>
  <si>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</si>
  <si>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</si>
  <si>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</si>
  <si>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</si>
  <si>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</si>
  <si>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</si>
  <si>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</si>
  <si>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</si>
  <si>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</si>
  <si>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</si>
  <si>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</si>
  <si>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</si>
  <si>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TOTAL PROGRAMME D'INVESTISSEMENT PUBLIC 2024</t>
  </si>
  <si>
    <t>Janv.24</t>
  </si>
  <si>
    <t>Fév.25</t>
  </si>
  <si>
    <t>REPARTITION PIP DANS LE TOFE JANVIER 2024 (Millions FD)</t>
  </si>
  <si>
    <t>CUMUL 24</t>
  </si>
  <si>
    <t>REPARTITION PIP DANS LE TOFE FEVRIER 2024 (Millions FD)</t>
  </si>
  <si>
    <t>REPARTITION PIP DANS LE TOFE MARS 2024 (Millions FD)</t>
  </si>
  <si>
    <t>PROGRAMME D'INVESTISSEMENT PUBLIC 2024</t>
  </si>
  <si>
    <t>DIRECTION DE LA DETTE PUBLIQUE/SOUS DIRECTION DE GESTION ET SUIVI DES FINANCEMENTS</t>
  </si>
  <si>
    <t>REPARTITION PIP DANS LE TOFE AVRIL 2024 (Millions FD)</t>
  </si>
  <si>
    <t>REPARTITION PIP DANS LE TOFE MAI 2024 (Millions FD)</t>
  </si>
  <si>
    <t>REPARTITION PIP DANS LE TOFE JUIN 2024 (Millions FD)</t>
  </si>
  <si>
    <t>Hôpital CNSS LN</t>
  </si>
  <si>
    <t>Hôpital CNSS SI</t>
  </si>
  <si>
    <t>Hôpital CNSS LI</t>
  </si>
  <si>
    <t>REPARTITION PIP DANS LE TOFE JUILLET 2024 (Millions FD)</t>
  </si>
  <si>
    <t>REPARTITION PIP DANS LE TOFE AOÜT 2024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</si>
</sst>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m\-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Alignment="1">
      <alignment horizontal="left" indent="2"/>
    </xf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10" fontId="4" fillId="0" borderId="0" xfId="0" applyNumberFormat="1" applyFont="1"/>
    <xf numFmtId="3" fontId="0" fillId="0" borderId="0" xfId="0" applyNumberFormat="1"/>
    <xf numFmtId="9" fontId="4" fillId="0" borderId="0" xfId="6" applyFont="1"/>
    <xf numFmtId="10" fontId="4" fillId="0" borderId="0" xfId="6" applyNumberFormat="1" applyFont="1"/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7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_Feuil1" xfId="2" xr:uid="{00000000-0005-0000-0000-000005000000}"/>
    <cellStyle name="Pourcentag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workbookViewId="0">
      <selection activeCell="I162" sqref="I16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0" x14ac:dyDescent="0.2">
      <c r="A1" s="1"/>
      <c r="B1" s="1"/>
      <c r="C1" s="2"/>
      <c r="D1" s="2"/>
      <c r="E1" s="2"/>
      <c r="F1" s="1"/>
      <c r="G1" s="1"/>
    </row>
    <row r="2" spans="1:10" x14ac:dyDescent="0.2">
      <c r="A2" s="159" t="s">
        <v>226</v>
      </c>
      <c r="B2" s="159"/>
      <c r="C2" s="159"/>
      <c r="D2" s="159"/>
      <c r="E2" s="159"/>
      <c r="F2" s="159"/>
      <c r="G2" s="159"/>
      <c r="H2" s="159"/>
      <c r="I2" s="159"/>
    </row>
    <row r="3" spans="1:10" x14ac:dyDescent="0.2">
      <c r="A3" s="158" t="s">
        <v>227</v>
      </c>
      <c r="B3" s="158"/>
      <c r="C3" s="158"/>
      <c r="D3" s="158"/>
      <c r="E3" s="158"/>
      <c r="F3" s="158"/>
      <c r="G3" s="158"/>
      <c r="H3" s="158"/>
      <c r="I3" s="158"/>
    </row>
    <row r="4" spans="1:10" ht="12" thickBot="1" x14ac:dyDescent="0.25">
      <c r="A4" s="1"/>
      <c r="B4" s="1"/>
      <c r="C4" s="2"/>
      <c r="D4" s="2"/>
      <c r="E4" s="2"/>
      <c r="F4" s="1"/>
      <c r="G4" s="1"/>
    </row>
    <row r="5" spans="1:10" x14ac:dyDescent="0.2">
      <c r="A5" s="4"/>
      <c r="B5" s="4"/>
      <c r="C5" s="5"/>
      <c r="D5" s="6"/>
      <c r="E5" s="7"/>
      <c r="F5" s="7"/>
      <c r="G5" s="7"/>
      <c r="H5" s="7"/>
      <c r="I5" s="7"/>
    </row>
    <row r="6" spans="1:10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2" t="s">
        <v>220</v>
      </c>
    </row>
    <row r="7" spans="1:10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0" ht="12" thickBot="1" x14ac:dyDescent="0.25">
      <c r="A8" s="13" t="s">
        <v>8</v>
      </c>
      <c r="B8" s="14"/>
      <c r="C8" s="15"/>
      <c r="D8" s="14"/>
      <c r="E8" s="16">
        <f>SUM(E10:E30)</f>
        <v>25854.21803208</v>
      </c>
      <c r="F8" s="16">
        <f>SUM(F10:F30)</f>
        <v>4010</v>
      </c>
      <c r="G8" s="16">
        <f>SUM(G10:G30)</f>
        <v>4010</v>
      </c>
      <c r="H8" s="16">
        <f>SUM(H10:H30)</f>
        <v>2349</v>
      </c>
      <c r="I8" s="16">
        <f>SUM(I10:I30)</f>
        <v>56</v>
      </c>
    </row>
    <row r="9" spans="1:10" x14ac:dyDescent="0.2">
      <c r="A9" s="17"/>
      <c r="B9" s="17"/>
      <c r="C9" s="17"/>
      <c r="D9" s="17"/>
      <c r="E9" s="17"/>
      <c r="F9" s="1"/>
      <c r="G9" s="1"/>
      <c r="J9" s="127"/>
    </row>
    <row r="10" spans="1:10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</row>
    <row r="11" spans="1:10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</row>
    <row r="12" spans="1:10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</row>
    <row r="13" spans="1:10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</row>
    <row r="14" spans="1:10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</row>
    <row r="15" spans="1:10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</row>
    <row r="16" spans="1:10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</row>
    <row r="17" spans="1:9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</row>
    <row r="18" spans="1:9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</row>
    <row r="19" spans="1:9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</row>
    <row r="20" spans="1:9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</row>
    <row r="21" spans="1:9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</row>
    <row r="22" spans="1:9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</row>
    <row r="23" spans="1:9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77">
        <v>56</v>
      </c>
    </row>
    <row r="24" spans="1:9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</row>
    <row r="25" spans="1:9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</row>
    <row r="26" spans="1:9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</row>
    <row r="27" spans="1:9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</row>
    <row r="28" spans="1:9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</row>
    <row r="29" spans="1:9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</row>
    <row r="30" spans="1:9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</row>
    <row r="31" spans="1:9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9" ht="12" thickBot="1" x14ac:dyDescent="0.25">
      <c r="A32" s="44" t="s">
        <v>42</v>
      </c>
      <c r="B32" s="45"/>
      <c r="C32" s="45"/>
      <c r="D32" s="46"/>
      <c r="E32" s="16">
        <f>SUM(E34:E41)</f>
        <v>2795.1389799999997</v>
      </c>
      <c r="F32" s="16">
        <f>SUM(F34:F41)</f>
        <v>481</v>
      </c>
      <c r="G32" s="16">
        <f>SUM(G34:G41)</f>
        <v>481</v>
      </c>
      <c r="H32" s="16">
        <f>SUM(H34:H41)</f>
        <v>156</v>
      </c>
      <c r="I32" s="16">
        <f>SUM(I34:I41)</f>
        <v>0</v>
      </c>
    </row>
    <row r="33" spans="1:9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9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</row>
    <row r="35" spans="1:9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</row>
    <row r="36" spans="1:9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</row>
    <row r="37" spans="1:9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</row>
    <row r="38" spans="1:9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</row>
    <row r="39" spans="1:9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</row>
    <row r="40" spans="1:9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</row>
    <row r="41" spans="1:9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</row>
    <row r="42" spans="1:9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9" ht="12" thickBot="1" x14ac:dyDescent="0.25">
      <c r="A43" s="13" t="s">
        <v>55</v>
      </c>
      <c r="B43" s="14"/>
      <c r="C43" s="49"/>
      <c r="D43" s="46"/>
      <c r="E43" s="16">
        <f>SUM(E45:E67)</f>
        <v>121922.489</v>
      </c>
      <c r="F43" s="16">
        <f>SUM(F45:F67)</f>
        <v>7611</v>
      </c>
      <c r="G43" s="16">
        <f>SUM(G45:G67)</f>
        <v>7611</v>
      </c>
      <c r="H43" s="16">
        <f>SUM(H45:H67)</f>
        <v>2740</v>
      </c>
      <c r="I43" s="16">
        <f>SUM(I45:I67)</f>
        <v>233</v>
      </c>
    </row>
    <row r="44" spans="1:9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9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</row>
    <row r="46" spans="1:9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77">
        <v>62</v>
      </c>
    </row>
    <row r="47" spans="1:9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</row>
    <row r="48" spans="1:9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</row>
    <row r="49" spans="1:9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</row>
    <row r="50" spans="1:9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</row>
    <row r="51" spans="1:9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</row>
    <row r="52" spans="1:9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77">
        <v>152</v>
      </c>
    </row>
    <row r="53" spans="1:9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</row>
    <row r="54" spans="1:9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</row>
    <row r="55" spans="1:9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</row>
    <row r="56" spans="1:9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</row>
    <row r="57" spans="1:9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</row>
    <row r="58" spans="1:9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</row>
    <row r="59" spans="1:9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</row>
    <row r="60" spans="1:9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</row>
    <row r="61" spans="1:9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</row>
    <row r="62" spans="1:9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</row>
    <row r="63" spans="1:9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</row>
    <row r="64" spans="1:9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77">
        <v>19</v>
      </c>
    </row>
    <row r="65" spans="1:11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</row>
    <row r="66" spans="1:11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</row>
    <row r="67" spans="1:11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</row>
    <row r="68" spans="1:11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1" ht="12" thickBot="1" x14ac:dyDescent="0.25">
      <c r="A69" s="56" t="s">
        <v>80</v>
      </c>
      <c r="B69" s="57"/>
      <c r="C69" s="15"/>
      <c r="D69" s="14"/>
      <c r="E69" s="16">
        <f>SUM(E71:E91)</f>
        <v>272976.37343000004</v>
      </c>
      <c r="F69" s="16">
        <f>SUM(F71:F91)</f>
        <v>6169</v>
      </c>
      <c r="G69" s="16">
        <f>SUM(G71:G91)</f>
        <v>6247</v>
      </c>
      <c r="H69" s="16">
        <f>SUM(H71:H91)</f>
        <v>5804</v>
      </c>
      <c r="I69" s="16">
        <f>SUM(I71:I91)</f>
        <v>821</v>
      </c>
    </row>
    <row r="70" spans="1:11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1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K71" s="156">
        <f>(I69/I210)*100%</f>
        <v>0.41318570709612479</v>
      </c>
    </row>
    <row r="72" spans="1:11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</row>
    <row r="73" spans="1:11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</row>
    <row r="74" spans="1:11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77">
        <v>572</v>
      </c>
    </row>
    <row r="75" spans="1:11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</row>
    <row r="76" spans="1:11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77">
        <v>26</v>
      </c>
    </row>
    <row r="77" spans="1:11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</row>
    <row r="78" spans="1:11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</row>
    <row r="79" spans="1:11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</row>
    <row r="80" spans="1:11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77">
        <v>215</v>
      </c>
    </row>
    <row r="81" spans="1:9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</row>
    <row r="82" spans="1:9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</row>
    <row r="83" spans="1:9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</row>
    <row r="84" spans="1:9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</row>
    <row r="85" spans="1:9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</row>
    <row r="86" spans="1:9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</row>
    <row r="87" spans="1:9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</row>
    <row r="88" spans="1:9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</row>
    <row r="89" spans="1:9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</row>
    <row r="90" spans="1:9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</row>
    <row r="91" spans="1:9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</row>
    <row r="92" spans="1:9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9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>SUM(F95:F102)</f>
        <v>2368</v>
      </c>
      <c r="G93" s="16">
        <f>SUM(G95:G102)</f>
        <v>2756</v>
      </c>
      <c r="H93" s="16">
        <f>SUM(H95:H102)</f>
        <v>3111</v>
      </c>
      <c r="I93" s="16">
        <f>SUM(I95:I102)</f>
        <v>160</v>
      </c>
    </row>
    <row r="94" spans="1:9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9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</row>
    <row r="96" spans="1:9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</row>
    <row r="97" spans="1:9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</row>
    <row r="98" spans="1:9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</row>
    <row r="99" spans="1:9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</row>
    <row r="100" spans="1:9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</row>
    <row r="101" spans="1:9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</row>
    <row r="102" spans="1:9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</row>
    <row r="103" spans="1:9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9" ht="12" thickBot="1" x14ac:dyDescent="0.25">
      <c r="A104" s="44" t="s">
        <v>110</v>
      </c>
      <c r="B104" s="45"/>
      <c r="C104" s="45"/>
      <c r="D104" s="46"/>
      <c r="E104" s="16">
        <f>SUM(E106:E129)</f>
        <v>35998</v>
      </c>
      <c r="F104" s="16">
        <f>SUM(F106:F129)</f>
        <v>2973</v>
      </c>
      <c r="G104" s="16">
        <f>SUM(G106:G129)</f>
        <v>3273</v>
      </c>
      <c r="H104" s="16">
        <f>SUM(H106:H129)</f>
        <v>1991</v>
      </c>
      <c r="I104" s="16">
        <f>SUM(I106:I129)</f>
        <v>41</v>
      </c>
    </row>
    <row r="105" spans="1:9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9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</row>
    <row r="107" spans="1:9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</row>
    <row r="108" spans="1:9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</row>
    <row r="109" spans="1:9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</row>
    <row r="110" spans="1:9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77">
        <v>32</v>
      </c>
    </row>
    <row r="111" spans="1:9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77">
        <v>9</v>
      </c>
    </row>
    <row r="112" spans="1:9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</row>
    <row r="113" spans="1:9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</row>
    <row r="114" spans="1:9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</row>
    <row r="115" spans="1:9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</row>
    <row r="116" spans="1:9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</row>
    <row r="117" spans="1:9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</row>
    <row r="118" spans="1:9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</row>
    <row r="119" spans="1:9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</row>
    <row r="120" spans="1:9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</row>
    <row r="121" spans="1:9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</row>
    <row r="122" spans="1:9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</row>
    <row r="123" spans="1:9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</row>
    <row r="124" spans="1:9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</row>
    <row r="125" spans="1:9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</row>
    <row r="126" spans="1:9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</row>
    <row r="127" spans="1:9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</row>
    <row r="128" spans="1:9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</row>
    <row r="129" spans="1:11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</row>
    <row r="130" spans="1:11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1" ht="12" thickBot="1" x14ac:dyDescent="0.25">
      <c r="A131" s="13" t="s">
        <v>134</v>
      </c>
      <c r="B131" s="14"/>
      <c r="C131" s="14"/>
      <c r="D131" s="14"/>
      <c r="E131" s="16">
        <f>SUM(E133:E144)</f>
        <v>17916.504208385999</v>
      </c>
      <c r="F131" s="16">
        <f>SUM(F133:F144)</f>
        <v>1597</v>
      </c>
      <c r="G131" s="16">
        <f>SUM(G133:G144)</f>
        <v>1947</v>
      </c>
      <c r="H131" s="16">
        <f>SUM(H133:H144)</f>
        <v>1775</v>
      </c>
      <c r="I131" s="16">
        <f>SUM(I133:I144)</f>
        <v>399</v>
      </c>
    </row>
    <row r="132" spans="1:11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  <c r="K132" s="154">
        <f>(I131/I210)*100%</f>
        <v>0.2008052340211374</v>
      </c>
    </row>
    <row r="133" spans="1:11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</row>
    <row r="134" spans="1:11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</row>
    <row r="135" spans="1:11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</row>
    <row r="136" spans="1:11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</row>
    <row r="137" spans="1:11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</row>
    <row r="138" spans="1:11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</row>
    <row r="139" spans="1:11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</row>
    <row r="140" spans="1:11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</row>
    <row r="141" spans="1:11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</row>
    <row r="142" spans="1:11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</row>
    <row r="143" spans="1:11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</row>
    <row r="144" spans="1:11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</row>
    <row r="145" spans="1:9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9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>SUM(F148:F171)</f>
        <v>5758</v>
      </c>
      <c r="G146" s="16">
        <f>SUM(G148:G171)</f>
        <v>6358</v>
      </c>
      <c r="H146" s="16">
        <f>SUM(H148:H171)</f>
        <v>5685</v>
      </c>
      <c r="I146" s="16">
        <f>SUM(I148:I171)</f>
        <v>192</v>
      </c>
    </row>
    <row r="147" spans="1:9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9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</row>
    <row r="149" spans="1:9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</row>
    <row r="150" spans="1:9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</row>
    <row r="151" spans="1:9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</row>
    <row r="152" spans="1:9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</row>
    <row r="153" spans="1:9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</row>
    <row r="154" spans="1:9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</row>
    <row r="155" spans="1:9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</row>
    <row r="156" spans="1:9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77">
        <v>62</v>
      </c>
    </row>
    <row r="157" spans="1:9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</row>
    <row r="158" spans="1:9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77">
        <v>61</v>
      </c>
    </row>
    <row r="159" spans="1:9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77">
        <v>10</v>
      </c>
    </row>
    <row r="160" spans="1:9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77">
        <v>49</v>
      </c>
    </row>
    <row r="161" spans="1:9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</row>
    <row r="162" spans="1:9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</row>
    <row r="163" spans="1:9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</row>
    <row r="164" spans="1:9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77">
        <v>10</v>
      </c>
    </row>
    <row r="165" spans="1:9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</row>
    <row r="166" spans="1:9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</row>
    <row r="167" spans="1:9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</row>
    <row r="168" spans="1:9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</row>
    <row r="169" spans="1:9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</row>
    <row r="170" spans="1:9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</row>
    <row r="171" spans="1:9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</row>
    <row r="172" spans="1:9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</row>
    <row r="173" spans="1:9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</row>
    <row r="174" spans="1:9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</row>
    <row r="175" spans="1:9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</row>
    <row r="176" spans="1:9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</row>
    <row r="177" spans="1:9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</row>
    <row r="178" spans="1:9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</row>
    <row r="179" spans="1:9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</row>
    <row r="180" spans="1:9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</row>
    <row r="181" spans="1:9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</row>
    <row r="182" spans="1:9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</row>
    <row r="183" spans="1:9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</row>
    <row r="184" spans="1:9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</row>
    <row r="185" spans="1:9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9" ht="12" thickBot="1" x14ac:dyDescent="0.25">
      <c r="A186" s="110" t="s">
        <v>180</v>
      </c>
      <c r="B186" s="111"/>
      <c r="C186" s="45"/>
      <c r="D186" s="46"/>
      <c r="E186" s="16">
        <f>SUM(E188:E208)</f>
        <v>25696.444999999996</v>
      </c>
      <c r="F186" s="16">
        <f>SUM(F188:F208)</f>
        <v>2297</v>
      </c>
      <c r="G186" s="16">
        <f>SUM(G188:G208)</f>
        <v>2297</v>
      </c>
      <c r="H186" s="16">
        <f>SUM(H188:H208)</f>
        <v>2108</v>
      </c>
      <c r="I186" s="16">
        <f>SUM(I188:I208)</f>
        <v>85</v>
      </c>
    </row>
    <row r="187" spans="1:9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9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</row>
    <row r="189" spans="1:9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</row>
    <row r="190" spans="1:9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</row>
    <row r="191" spans="1:9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</row>
    <row r="192" spans="1:9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</row>
    <row r="193" spans="1:9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</row>
    <row r="194" spans="1:9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</row>
    <row r="195" spans="1:9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</row>
    <row r="196" spans="1:9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</row>
    <row r="197" spans="1:9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</row>
    <row r="198" spans="1:9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</row>
    <row r="199" spans="1:9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</row>
    <row r="200" spans="1:9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</row>
    <row r="201" spans="1:9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</row>
    <row r="202" spans="1:9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</row>
    <row r="203" spans="1:9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</row>
    <row r="204" spans="1:9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</row>
    <row r="205" spans="1:9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</row>
    <row r="206" spans="1:9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</row>
    <row r="207" spans="1:9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</row>
    <row r="208" spans="1:9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</row>
    <row r="209" spans="1:10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0" ht="12" thickBot="1" x14ac:dyDescent="0.25">
      <c r="A210" s="13" t="s">
        <v>199</v>
      </c>
      <c r="B210" s="14"/>
      <c r="C210" s="122"/>
      <c r="D210" s="123"/>
      <c r="E210" s="124">
        <f>E186+E146+E131+E104+E93+E69+E43+E32+E8</f>
        <v>557364.21565046604</v>
      </c>
      <c r="F210" s="124">
        <f>F186+F146+F131+F104+F93+F69+F43+F32+F8</f>
        <v>33264</v>
      </c>
      <c r="G210" s="124">
        <f>G186+G146+G131+G104+G93+G69+G43+G32+G8</f>
        <v>34980</v>
      </c>
      <c r="H210" s="124">
        <f>H186+H146+H131+H104+H93+H69+H43+H32+H8</f>
        <v>25719</v>
      </c>
      <c r="I210" s="124">
        <f>I186+I146+I131+I104+I93+I69+I43+I32+I8</f>
        <v>1987</v>
      </c>
    </row>
    <row r="211" spans="1:10" x14ac:dyDescent="0.2">
      <c r="A211" s="1"/>
      <c r="B211" s="1"/>
      <c r="C211" s="1"/>
      <c r="D211" s="1"/>
      <c r="E211" s="1"/>
      <c r="F211" s="1"/>
      <c r="G211" s="1"/>
    </row>
    <row r="212" spans="1:10" x14ac:dyDescent="0.2">
      <c r="A212" s="1"/>
      <c r="B212" s="1"/>
      <c r="C212" s="1"/>
      <c r="D212" s="1"/>
      <c r="E212" s="1"/>
      <c r="F212" s="1"/>
      <c r="G212" s="1"/>
    </row>
    <row r="214" spans="1:10" x14ac:dyDescent="0.2">
      <c r="I214" s="154"/>
    </row>
    <row r="218" spans="1:10" x14ac:dyDescent="0.2">
      <c r="J218" s="154"/>
    </row>
  </sheetData>
  <autoFilter ref="A9:I210" xr:uid="{00000000-0009-0000-0000-000000000000}"/>
  <mergeCells count="2">
    <mergeCell ref="A3:I3"/>
    <mergeCell ref="A2:I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8"/>
  <sheetViews>
    <sheetView workbookViewId="0">
      <selection activeCell="G29" sqref="G29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1" t="s">
        <v>206</v>
      </c>
      <c r="B1" s="161"/>
    </row>
    <row r="2" spans="1:2" ht="18.75" x14ac:dyDescent="0.3">
      <c r="A2" s="161" t="s">
        <v>207</v>
      </c>
      <c r="B2" s="161"/>
    </row>
    <row r="3" spans="1:2" x14ac:dyDescent="0.25">
      <c r="A3" s="129"/>
      <c r="B3" s="129"/>
    </row>
    <row r="4" spans="1:2" ht="18" x14ac:dyDescent="0.25">
      <c r="A4" s="162" t="s">
        <v>218</v>
      </c>
      <c r="B4" s="162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3" t="s">
        <v>224</v>
      </c>
      <c r="B7" s="163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</f>
        <v>489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7" x14ac:dyDescent="0.25">
      <c r="A17" s="144"/>
      <c r="B17" s="142"/>
    </row>
    <row r="18" spans="1:7" ht="15.75" x14ac:dyDescent="0.25">
      <c r="A18" s="135" t="s">
        <v>214</v>
      </c>
      <c r="B18" s="136">
        <v>0</v>
      </c>
    </row>
    <row r="19" spans="1:7" ht="15.75" x14ac:dyDescent="0.25">
      <c r="A19" s="137" t="s">
        <v>215</v>
      </c>
      <c r="B19" s="138">
        <f>260+182+47</f>
        <v>489</v>
      </c>
    </row>
    <row r="20" spans="1:7" ht="15.75" x14ac:dyDescent="0.25">
      <c r="A20" s="145" t="s">
        <v>216</v>
      </c>
      <c r="B20" s="140">
        <f>716+308</f>
        <v>1024</v>
      </c>
    </row>
    <row r="21" spans="1:7" ht="15.75" x14ac:dyDescent="0.25">
      <c r="A21" s="146"/>
      <c r="B21" s="142"/>
    </row>
    <row r="22" spans="1:7" ht="15.75" x14ac:dyDescent="0.25">
      <c r="A22" s="146"/>
      <c r="B22" s="142"/>
    </row>
    <row r="23" spans="1:7" ht="15.75" x14ac:dyDescent="0.25">
      <c r="A23" s="147" t="s">
        <v>217</v>
      </c>
      <c r="B23" s="148">
        <f>1011+213</f>
        <v>1224</v>
      </c>
    </row>
    <row r="24" spans="1:7" x14ac:dyDescent="0.25">
      <c r="A24" s="129"/>
      <c r="B24" s="142"/>
      <c r="F24" s="155"/>
    </row>
    <row r="25" spans="1:7" x14ac:dyDescent="0.25">
      <c r="A25" s="129"/>
      <c r="B25" s="129"/>
    </row>
    <row r="26" spans="1:7" ht="15.75" x14ac:dyDescent="0.25">
      <c r="A26" s="149" t="s">
        <v>219</v>
      </c>
      <c r="B26" s="150">
        <f>B23+B20+B19</f>
        <v>2737</v>
      </c>
      <c r="F26" s="155"/>
    </row>
    <row r="28" spans="1:7" x14ac:dyDescent="0.25">
      <c r="G28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1" t="s">
        <v>206</v>
      </c>
      <c r="B1" s="161"/>
    </row>
    <row r="2" spans="1:2" ht="18.75" x14ac:dyDescent="0.3">
      <c r="A2" s="161" t="s">
        <v>207</v>
      </c>
      <c r="B2" s="161"/>
    </row>
    <row r="3" spans="1:2" x14ac:dyDescent="0.25">
      <c r="A3" s="129"/>
      <c r="B3" s="129"/>
    </row>
    <row r="4" spans="1:2" ht="18" x14ac:dyDescent="0.25">
      <c r="A4" s="162" t="s">
        <v>218</v>
      </c>
      <c r="B4" s="162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3" t="s">
        <v>225</v>
      </c>
      <c r="B7" s="163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</f>
        <v>760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6" x14ac:dyDescent="0.25">
      <c r="A17" s="144"/>
      <c r="B17" s="142"/>
    </row>
    <row r="18" spans="1:6" ht="15.75" x14ac:dyDescent="0.25">
      <c r="A18" s="135" t="s">
        <v>214</v>
      </c>
      <c r="B18" s="136">
        <v>0</v>
      </c>
    </row>
    <row r="19" spans="1:6" ht="15.75" x14ac:dyDescent="0.25">
      <c r="A19" s="137" t="s">
        <v>215</v>
      </c>
      <c r="B19" s="138">
        <f>260+182+47+271</f>
        <v>760</v>
      </c>
    </row>
    <row r="20" spans="1:6" ht="15.75" x14ac:dyDescent="0.25">
      <c r="A20" s="145" t="s">
        <v>216</v>
      </c>
      <c r="B20" s="140">
        <f>716+308+423</f>
        <v>1447</v>
      </c>
    </row>
    <row r="21" spans="1:6" ht="15.75" x14ac:dyDescent="0.25">
      <c r="A21" s="146"/>
      <c r="B21" s="142"/>
    </row>
    <row r="22" spans="1:6" ht="15.75" x14ac:dyDescent="0.25">
      <c r="A22" s="146"/>
      <c r="B22" s="142"/>
    </row>
    <row r="23" spans="1:6" ht="15.75" x14ac:dyDescent="0.25">
      <c r="A23" s="147" t="s">
        <v>217</v>
      </c>
      <c r="B23" s="148">
        <f>1011+213</f>
        <v>1224</v>
      </c>
    </row>
    <row r="24" spans="1:6" x14ac:dyDescent="0.25">
      <c r="A24" s="129"/>
      <c r="B24" s="142"/>
    </row>
    <row r="25" spans="1:6" x14ac:dyDescent="0.25">
      <c r="A25" s="129"/>
      <c r="B25" s="129"/>
    </row>
    <row r="26" spans="1:6" ht="15.75" x14ac:dyDescent="0.25">
      <c r="A26" s="149" t="s">
        <v>219</v>
      </c>
      <c r="B26" s="150">
        <f>B23+B20+B19</f>
        <v>3431</v>
      </c>
    </row>
    <row r="29" spans="1:6" x14ac:dyDescent="0.25">
      <c r="F29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6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1" t="s">
        <v>206</v>
      </c>
      <c r="B1" s="161"/>
    </row>
    <row r="2" spans="1:2" ht="18.75" x14ac:dyDescent="0.3">
      <c r="A2" s="161" t="s">
        <v>207</v>
      </c>
      <c r="B2" s="161"/>
    </row>
    <row r="3" spans="1:2" x14ac:dyDescent="0.25">
      <c r="A3" s="129"/>
      <c r="B3" s="129"/>
    </row>
    <row r="4" spans="1:2" ht="18" x14ac:dyDescent="0.25">
      <c r="A4" s="162" t="s">
        <v>218</v>
      </c>
      <c r="B4" s="162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3" t="s">
        <v>228</v>
      </c>
      <c r="B7" s="163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</f>
        <v>811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</f>
        <v>811</v>
      </c>
    </row>
    <row r="20" spans="1:2" ht="15.75" x14ac:dyDescent="0.25">
      <c r="A20" s="145" t="s">
        <v>216</v>
      </c>
      <c r="B20" s="140">
        <f>716+308+423+412</f>
        <v>1859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</f>
        <v>1400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4070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26"/>
  <sheetViews>
    <sheetView workbookViewId="0">
      <selection activeCell="B19" sqref="B19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1" t="s">
        <v>206</v>
      </c>
      <c r="B1" s="161"/>
    </row>
    <row r="2" spans="1:2" ht="18.75" x14ac:dyDescent="0.3">
      <c r="A2" s="161" t="s">
        <v>207</v>
      </c>
      <c r="B2" s="161"/>
    </row>
    <row r="3" spans="1:2" x14ac:dyDescent="0.25">
      <c r="A3" s="129"/>
      <c r="B3" s="129"/>
    </row>
    <row r="4" spans="1:2" ht="18" x14ac:dyDescent="0.25">
      <c r="A4" s="162" t="s">
        <v>218</v>
      </c>
      <c r="B4" s="162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3" t="s">
        <v>229</v>
      </c>
      <c r="B7" s="163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</f>
        <v>965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</f>
        <v>965</v>
      </c>
    </row>
    <row r="20" spans="1:2" ht="15.75" x14ac:dyDescent="0.25">
      <c r="A20" s="145" t="s">
        <v>216</v>
      </c>
      <c r="B20" s="140">
        <f>716+308+423+412+567</f>
        <v>2426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</f>
        <v>1815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5206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6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1" t="s">
        <v>206</v>
      </c>
      <c r="B1" s="161"/>
    </row>
    <row r="2" spans="1:2" ht="18.75" x14ac:dyDescent="0.3">
      <c r="A2" s="161" t="s">
        <v>207</v>
      </c>
      <c r="B2" s="161"/>
    </row>
    <row r="3" spans="1:2" x14ac:dyDescent="0.25">
      <c r="A3" s="129"/>
      <c r="B3" s="129"/>
    </row>
    <row r="4" spans="1:2" ht="18" x14ac:dyDescent="0.25">
      <c r="A4" s="162" t="s">
        <v>218</v>
      </c>
      <c r="B4" s="162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3" t="s">
        <v>230</v>
      </c>
      <c r="B7" s="163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</f>
        <v>1141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</f>
        <v>1141</v>
      </c>
    </row>
    <row r="20" spans="1:2" ht="15.75" x14ac:dyDescent="0.25">
      <c r="A20" s="145" t="s">
        <v>216</v>
      </c>
      <c r="B20" s="140">
        <f>716+308+423+412+567+1871</f>
        <v>4297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</f>
        <v>2019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7457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6"/>
  <sheetViews>
    <sheetView workbookViewId="0">
      <selection activeCell="E20" sqref="E20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1" t="s">
        <v>206</v>
      </c>
      <c r="B1" s="161"/>
    </row>
    <row r="2" spans="1:2" ht="18.75" x14ac:dyDescent="0.3">
      <c r="A2" s="161" t="s">
        <v>207</v>
      </c>
      <c r="B2" s="161"/>
    </row>
    <row r="3" spans="1:2" x14ac:dyDescent="0.25">
      <c r="A3" s="129"/>
      <c r="B3" s="129"/>
    </row>
    <row r="4" spans="1:2" ht="18" x14ac:dyDescent="0.25">
      <c r="A4" s="162" t="s">
        <v>218</v>
      </c>
      <c r="B4" s="162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3" t="s">
        <v>234</v>
      </c>
      <c r="B7" s="163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260+182+47+271+51+154+176+467</f>
        <v>1608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260+182+47+271+51+154+176+467</f>
        <v>1608</v>
      </c>
    </row>
    <row r="20" spans="1:2" ht="15.75" x14ac:dyDescent="0.25">
      <c r="A20" s="145" t="s">
        <v>216</v>
      </c>
      <c r="B20" s="140">
        <f>716+308+423+412+567+1871+451</f>
        <v>4748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1011+213+176+415+204+295</f>
        <v>2314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8670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6"/>
  <sheetViews>
    <sheetView tabSelected="1" workbookViewId="0">
      <selection activeCell="H34" sqref="H34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1" t="s">
        <v>206</v>
      </c>
      <c r="B1" s="161"/>
    </row>
    <row r="2" spans="1:2" ht="18.75" x14ac:dyDescent="0.3">
      <c r="A2" s="161" t="s">
        <v>207</v>
      </c>
      <c r="B2" s="161"/>
    </row>
    <row r="3" spans="1:2" x14ac:dyDescent="0.25">
      <c r="A3" s="129"/>
      <c r="B3" s="129"/>
    </row>
    <row r="4" spans="1:2" ht="18" x14ac:dyDescent="0.25">
      <c r="A4" s="162" t="s">
        <v>218</v>
      </c>
      <c r="B4" s="162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3" t="s">
        <v>235</v>
      </c>
      <c r="B7" s="163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260+182+47+271+51+154+176+467+305</f>
        <v>1913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260+182+47+271+51+154+176+467+305</f>
        <v>1913</v>
      </c>
    </row>
    <row r="20" spans="1:2" ht="15.75" x14ac:dyDescent="0.25">
      <c r="A20" s="145" t="s">
        <v>216</v>
      </c>
      <c r="B20" s="140">
        <f>716+308+423+412+567+1871+451+327</f>
        <v>5075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1011+213+176+415+204+295+336</f>
        <v>2650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9638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0"/>
  <sheetViews>
    <sheetView topLeftCell="A143" workbookViewId="0">
      <selection activeCell="M70" sqref="M70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1" x14ac:dyDescent="0.2">
      <c r="A1" s="1"/>
      <c r="B1" s="1"/>
      <c r="C1" s="2"/>
      <c r="D1" s="2"/>
      <c r="E1" s="2"/>
      <c r="F1" s="1"/>
      <c r="G1" s="1"/>
    </row>
    <row r="2" spans="1:11" x14ac:dyDescent="0.2">
      <c r="A2" s="160" t="s">
        <v>226</v>
      </c>
      <c r="B2" s="160"/>
      <c r="C2" s="160"/>
      <c r="D2" s="160"/>
      <c r="E2" s="160"/>
      <c r="F2" s="160"/>
      <c r="G2" s="160"/>
      <c r="H2" s="160"/>
      <c r="I2" s="160"/>
    </row>
    <row r="3" spans="1:11" x14ac:dyDescent="0.2">
      <c r="A3" s="158" t="s">
        <v>227</v>
      </c>
      <c r="B3" s="158"/>
      <c r="C3" s="158"/>
      <c r="D3" s="158"/>
      <c r="E3" s="158"/>
      <c r="F3" s="158"/>
      <c r="G3" s="158"/>
      <c r="H3" s="158"/>
      <c r="I3" s="158"/>
    </row>
    <row r="4" spans="1:11" ht="12" thickBot="1" x14ac:dyDescent="0.25">
      <c r="A4" s="1"/>
      <c r="B4" s="1"/>
      <c r="C4" s="2"/>
      <c r="D4" s="2"/>
      <c r="E4" s="2"/>
      <c r="F4" s="1"/>
      <c r="G4" s="1"/>
    </row>
    <row r="5" spans="1:11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</row>
    <row r="6" spans="1:11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2" t="s">
        <v>220</v>
      </c>
      <c r="J6" s="152" t="s">
        <v>221</v>
      </c>
      <c r="K6" s="152" t="s">
        <v>223</v>
      </c>
    </row>
    <row r="7" spans="1:11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1" ht="12" thickBot="1" x14ac:dyDescent="0.25">
      <c r="A8" s="13" t="s">
        <v>8</v>
      </c>
      <c r="B8" s="14"/>
      <c r="C8" s="15"/>
      <c r="D8" s="14"/>
      <c r="E8" s="16">
        <f t="shared" ref="E8:K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102</v>
      </c>
    </row>
    <row r="9" spans="1:11" x14ac:dyDescent="0.2">
      <c r="A9" s="17"/>
      <c r="B9" s="17"/>
      <c r="C9" s="17"/>
      <c r="D9" s="17"/>
      <c r="E9" s="17"/>
      <c r="F9" s="1"/>
      <c r="G9" s="1"/>
      <c r="J9" s="127"/>
    </row>
    <row r="10" spans="1:11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>
        <f>SUM(I10:J10)</f>
        <v>0</v>
      </c>
    </row>
    <row r="11" spans="1:11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>
        <f t="shared" ref="K11:K30" si="1">SUM(I11:J11)</f>
        <v>0</v>
      </c>
    </row>
    <row r="12" spans="1:11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>
        <f t="shared" si="1"/>
        <v>0</v>
      </c>
    </row>
    <row r="13" spans="1:11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>
        <f t="shared" si="1"/>
        <v>0</v>
      </c>
    </row>
    <row r="14" spans="1:11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>
        <f t="shared" si="1"/>
        <v>0</v>
      </c>
    </row>
    <row r="15" spans="1:11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>
        <f t="shared" si="1"/>
        <v>0</v>
      </c>
    </row>
    <row r="16" spans="1:11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>
        <f t="shared" si="1"/>
        <v>0</v>
      </c>
    </row>
    <row r="17" spans="1:11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>
        <f t="shared" si="1"/>
        <v>0</v>
      </c>
    </row>
    <row r="18" spans="1:11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>
        <f t="shared" si="1"/>
        <v>0</v>
      </c>
    </row>
    <row r="19" spans="1:11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>
        <f t="shared" si="1"/>
        <v>0</v>
      </c>
    </row>
    <row r="20" spans="1:11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>
        <f t="shared" si="1"/>
        <v>0</v>
      </c>
    </row>
    <row r="21" spans="1:11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>
        <f t="shared" si="1"/>
        <v>0</v>
      </c>
    </row>
    <row r="22" spans="1:11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>
        <f t="shared" si="1"/>
        <v>0</v>
      </c>
    </row>
    <row r="23" spans="1:11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f t="shared" si="1"/>
        <v>63</v>
      </c>
    </row>
    <row r="24" spans="1:11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>
        <f t="shared" si="1"/>
        <v>0</v>
      </c>
    </row>
    <row r="25" spans="1:11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>
        <f t="shared" si="1"/>
        <v>0</v>
      </c>
    </row>
    <row r="26" spans="1:11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>
        <f t="shared" si="1"/>
        <v>0</v>
      </c>
    </row>
    <row r="27" spans="1:11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f t="shared" si="1"/>
        <v>39</v>
      </c>
    </row>
    <row r="28" spans="1:11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>
        <f t="shared" si="1"/>
        <v>0</v>
      </c>
    </row>
    <row r="29" spans="1:11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>
        <f t="shared" si="1"/>
        <v>0</v>
      </c>
    </row>
    <row r="30" spans="1:11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>
        <f t="shared" si="1"/>
        <v>0</v>
      </c>
    </row>
    <row r="31" spans="1:11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1" ht="12" thickBot="1" x14ac:dyDescent="0.25">
      <c r="A32" s="44" t="s">
        <v>42</v>
      </c>
      <c r="B32" s="45"/>
      <c r="C32" s="45"/>
      <c r="D32" s="46"/>
      <c r="E32" s="16">
        <f t="shared" ref="E32:K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</row>
    <row r="33" spans="1:11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1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>
        <f>SUM(I34:J34)</f>
        <v>0</v>
      </c>
    </row>
    <row r="35" spans="1:11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>
        <f t="shared" ref="K35:K41" si="3">SUM(I35:J35)</f>
        <v>0</v>
      </c>
    </row>
    <row r="36" spans="1:11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>
        <f t="shared" si="3"/>
        <v>0</v>
      </c>
    </row>
    <row r="37" spans="1:11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>
        <f t="shared" si="3"/>
        <v>0</v>
      </c>
    </row>
    <row r="38" spans="1:11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>
        <f t="shared" si="3"/>
        <v>0</v>
      </c>
    </row>
    <row r="39" spans="1:11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>
        <f t="shared" si="3"/>
        <v>0</v>
      </c>
    </row>
    <row r="40" spans="1:11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>
        <f t="shared" si="3"/>
        <v>0</v>
      </c>
    </row>
    <row r="41" spans="1:11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>
        <f t="shared" si="3"/>
        <v>0</v>
      </c>
    </row>
    <row r="42" spans="1:11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1" ht="12" thickBot="1" x14ac:dyDescent="0.25">
      <c r="A43" s="13" t="s">
        <v>55</v>
      </c>
      <c r="B43" s="14"/>
      <c r="C43" s="49"/>
      <c r="D43" s="46"/>
      <c r="E43" s="16">
        <f t="shared" ref="E43:K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311</v>
      </c>
    </row>
    <row r="44" spans="1:11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1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>
        <f>SUM(I45:J45)</f>
        <v>0</v>
      </c>
    </row>
    <row r="46" spans="1:11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f t="shared" ref="K46:K67" si="5">SUM(I46:J46)</f>
        <v>140</v>
      </c>
    </row>
    <row r="47" spans="1:11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>
        <f t="shared" si="5"/>
        <v>0</v>
      </c>
    </row>
    <row r="48" spans="1:11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>
        <f t="shared" si="5"/>
        <v>0</v>
      </c>
    </row>
    <row r="49" spans="1:11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>
        <f t="shared" si="5"/>
        <v>0</v>
      </c>
    </row>
    <row r="50" spans="1:11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>
        <f t="shared" si="5"/>
        <v>0</v>
      </c>
    </row>
    <row r="51" spans="1:11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>
        <f t="shared" si="5"/>
        <v>0</v>
      </c>
    </row>
    <row r="52" spans="1:11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>
        <f t="shared" si="5"/>
        <v>152</v>
      </c>
    </row>
    <row r="53" spans="1:11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>
        <f t="shared" si="5"/>
        <v>0</v>
      </c>
    </row>
    <row r="54" spans="1:11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>
        <f t="shared" si="5"/>
        <v>0</v>
      </c>
    </row>
    <row r="55" spans="1:11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>
        <f t="shared" si="5"/>
        <v>0</v>
      </c>
    </row>
    <row r="56" spans="1:11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>
        <f t="shared" si="5"/>
        <v>0</v>
      </c>
    </row>
    <row r="57" spans="1:11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>
        <f t="shared" si="5"/>
        <v>0</v>
      </c>
    </row>
    <row r="58" spans="1:11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>
        <f t="shared" si="5"/>
        <v>0</v>
      </c>
    </row>
    <row r="59" spans="1:11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>
        <f t="shared" si="5"/>
        <v>0</v>
      </c>
    </row>
    <row r="60" spans="1:11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>
        <f t="shared" si="5"/>
        <v>0</v>
      </c>
    </row>
    <row r="61" spans="1:11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>
        <f t="shared" si="5"/>
        <v>0</v>
      </c>
    </row>
    <row r="62" spans="1:11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>
        <f t="shared" si="5"/>
        <v>0</v>
      </c>
    </row>
    <row r="63" spans="1:11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>
        <f t="shared" si="5"/>
        <v>0</v>
      </c>
    </row>
    <row r="64" spans="1:11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>
        <f t="shared" si="5"/>
        <v>19</v>
      </c>
    </row>
    <row r="65" spans="1:13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>
        <f t="shared" si="5"/>
        <v>0</v>
      </c>
    </row>
    <row r="66" spans="1:13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>
        <f t="shared" si="5"/>
        <v>0</v>
      </c>
    </row>
    <row r="67" spans="1:13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>
        <f t="shared" si="5"/>
        <v>0</v>
      </c>
    </row>
    <row r="68" spans="1:13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3" ht="12" thickBot="1" x14ac:dyDescent="0.25">
      <c r="A69" s="56" t="s">
        <v>80</v>
      </c>
      <c r="B69" s="57"/>
      <c r="C69" s="15"/>
      <c r="D69" s="14"/>
      <c r="E69" s="16">
        <f t="shared" ref="E69:K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1040</v>
      </c>
    </row>
    <row r="70" spans="1:13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  <c r="M70" s="156">
        <f>J69/J210</f>
        <v>0.29199999999999998</v>
      </c>
    </row>
    <row r="71" spans="1:13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>
        <f>SUM(I71:J71)</f>
        <v>0</v>
      </c>
    </row>
    <row r="72" spans="1:13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>
        <f t="shared" ref="K72:K91" si="7">SUM(I72:J72)</f>
        <v>0</v>
      </c>
    </row>
    <row r="73" spans="1:13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>
        <f t="shared" si="7"/>
        <v>0</v>
      </c>
    </row>
    <row r="74" spans="1:13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>
        <f t="shared" si="7"/>
        <v>572</v>
      </c>
    </row>
    <row r="75" spans="1:13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>
        <f t="shared" si="7"/>
        <v>0</v>
      </c>
    </row>
    <row r="76" spans="1:13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>
        <f t="shared" si="7"/>
        <v>26</v>
      </c>
    </row>
    <row r="77" spans="1:13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>
        <f t="shared" si="7"/>
        <v>0</v>
      </c>
    </row>
    <row r="78" spans="1:13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f t="shared" si="7"/>
        <v>14</v>
      </c>
    </row>
    <row r="79" spans="1:13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>
        <f t="shared" si="7"/>
        <v>0</v>
      </c>
    </row>
    <row r="80" spans="1:13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>
        <f t="shared" si="7"/>
        <v>428</v>
      </c>
    </row>
    <row r="81" spans="1:11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>
        <f t="shared" si="7"/>
        <v>0</v>
      </c>
    </row>
    <row r="82" spans="1:11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>
        <f t="shared" si="7"/>
        <v>0</v>
      </c>
    </row>
    <row r="83" spans="1:11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>
        <f t="shared" si="7"/>
        <v>0</v>
      </c>
    </row>
    <row r="84" spans="1:11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>
        <f t="shared" si="7"/>
        <v>0</v>
      </c>
    </row>
    <row r="85" spans="1:11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>
        <f t="shared" si="7"/>
        <v>0</v>
      </c>
    </row>
    <row r="86" spans="1:11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>
        <f t="shared" si="7"/>
        <v>0</v>
      </c>
    </row>
    <row r="87" spans="1:11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>
        <f t="shared" si="7"/>
        <v>0</v>
      </c>
    </row>
    <row r="88" spans="1:11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>
        <f t="shared" si="7"/>
        <v>0</v>
      </c>
    </row>
    <row r="89" spans="1:11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>
        <f t="shared" si="7"/>
        <v>0</v>
      </c>
    </row>
    <row r="90" spans="1:11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>
        <f t="shared" si="7"/>
        <v>0</v>
      </c>
    </row>
    <row r="91" spans="1:11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>
        <f t="shared" si="7"/>
        <v>0</v>
      </c>
    </row>
    <row r="92" spans="1:11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1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K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170</v>
      </c>
    </row>
    <row r="94" spans="1:11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1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>
        <f>SUM(I95:J95)</f>
        <v>0</v>
      </c>
    </row>
    <row r="96" spans="1:11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>
        <f t="shared" ref="K96:K102" si="9">SUM(I96:J96)</f>
        <v>10</v>
      </c>
    </row>
    <row r="97" spans="1:11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>
        <f t="shared" si="9"/>
        <v>0</v>
      </c>
    </row>
    <row r="98" spans="1:11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>
        <f t="shared" si="9"/>
        <v>0</v>
      </c>
    </row>
    <row r="99" spans="1:11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>
        <f t="shared" si="9"/>
        <v>0</v>
      </c>
    </row>
    <row r="100" spans="1:11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f t="shared" si="9"/>
        <v>160</v>
      </c>
    </row>
    <row r="101" spans="1:11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>
        <f t="shared" si="9"/>
        <v>0</v>
      </c>
    </row>
    <row r="102" spans="1:11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>
        <f t="shared" si="9"/>
        <v>0</v>
      </c>
    </row>
    <row r="103" spans="1:11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1" ht="12" thickBot="1" x14ac:dyDescent="0.25">
      <c r="A104" s="44" t="s">
        <v>110</v>
      </c>
      <c r="B104" s="45"/>
      <c r="C104" s="45"/>
      <c r="D104" s="46"/>
      <c r="E104" s="16">
        <f t="shared" ref="E104:K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45</v>
      </c>
    </row>
    <row r="105" spans="1:11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1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>
        <f>SUM(I106:J106)</f>
        <v>0</v>
      </c>
    </row>
    <row r="107" spans="1:11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>
        <f t="shared" ref="K107:K129" si="11">SUM(I107:J107)</f>
        <v>0</v>
      </c>
    </row>
    <row r="108" spans="1:11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>
        <f t="shared" si="11"/>
        <v>0</v>
      </c>
    </row>
    <row r="109" spans="1:11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>
        <f t="shared" si="11"/>
        <v>0</v>
      </c>
    </row>
    <row r="110" spans="1:11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>
        <f t="shared" si="11"/>
        <v>32</v>
      </c>
    </row>
    <row r="111" spans="1:11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>
        <f t="shared" si="11"/>
        <v>13</v>
      </c>
    </row>
    <row r="112" spans="1:11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>
        <f t="shared" si="11"/>
        <v>0</v>
      </c>
    </row>
    <row r="113" spans="1:11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>
        <f t="shared" si="11"/>
        <v>0</v>
      </c>
    </row>
    <row r="114" spans="1:11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>
        <f t="shared" si="11"/>
        <v>0</v>
      </c>
    </row>
    <row r="115" spans="1:11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>
        <f t="shared" si="11"/>
        <v>0</v>
      </c>
    </row>
    <row r="116" spans="1:11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>
        <f t="shared" si="11"/>
        <v>0</v>
      </c>
    </row>
    <row r="117" spans="1:11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>
        <f t="shared" si="11"/>
        <v>0</v>
      </c>
    </row>
    <row r="118" spans="1:11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>
        <f t="shared" si="11"/>
        <v>0</v>
      </c>
    </row>
    <row r="119" spans="1:11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>
        <f t="shared" si="11"/>
        <v>0</v>
      </c>
    </row>
    <row r="120" spans="1:11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>
        <f t="shared" si="11"/>
        <v>0</v>
      </c>
    </row>
    <row r="121" spans="1:11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f t="shared" si="11"/>
        <v>0</v>
      </c>
    </row>
    <row r="122" spans="1:11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f t="shared" si="11"/>
        <v>0</v>
      </c>
    </row>
    <row r="123" spans="1:11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>
        <f t="shared" si="11"/>
        <v>0</v>
      </c>
    </row>
    <row r="124" spans="1:11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>
        <f t="shared" si="11"/>
        <v>0</v>
      </c>
    </row>
    <row r="125" spans="1:11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>
        <f t="shared" si="11"/>
        <v>0</v>
      </c>
    </row>
    <row r="126" spans="1:11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>
        <f t="shared" si="11"/>
        <v>0</v>
      </c>
    </row>
    <row r="127" spans="1:11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>
        <f t="shared" si="11"/>
        <v>0</v>
      </c>
    </row>
    <row r="128" spans="1:11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>
        <f t="shared" si="11"/>
        <v>0</v>
      </c>
    </row>
    <row r="129" spans="1:13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>
        <f t="shared" si="11"/>
        <v>0</v>
      </c>
    </row>
    <row r="130" spans="1:13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3" ht="12" thickBot="1" x14ac:dyDescent="0.25">
      <c r="A131" s="13" t="s">
        <v>134</v>
      </c>
      <c r="B131" s="14"/>
      <c r="C131" s="14"/>
      <c r="D131" s="14"/>
      <c r="E131" s="16">
        <f t="shared" ref="E131:K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690</v>
      </c>
    </row>
    <row r="132" spans="1:13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3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>
        <f>SUM(I133:J133)</f>
        <v>0</v>
      </c>
    </row>
    <row r="134" spans="1:13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f t="shared" ref="K134:K144" si="13">SUM(I134:J134)</f>
        <v>150</v>
      </c>
      <c r="M134" s="156">
        <f>J131/J210</f>
        <v>0.38800000000000001</v>
      </c>
    </row>
    <row r="135" spans="1:13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>
        <f t="shared" si="13"/>
        <v>240</v>
      </c>
    </row>
    <row r="136" spans="1:13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f t="shared" si="13"/>
        <v>300</v>
      </c>
    </row>
    <row r="137" spans="1:13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>
        <f t="shared" si="13"/>
        <v>0</v>
      </c>
    </row>
    <row r="138" spans="1:13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>
        <f t="shared" si="13"/>
        <v>0</v>
      </c>
    </row>
    <row r="139" spans="1:13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>
        <f t="shared" si="13"/>
        <v>0</v>
      </c>
    </row>
    <row r="140" spans="1:13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>
        <f t="shared" si="13"/>
        <v>0</v>
      </c>
    </row>
    <row r="141" spans="1:13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>
        <f t="shared" si="13"/>
        <v>0</v>
      </c>
    </row>
    <row r="142" spans="1:13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>
        <f t="shared" si="13"/>
        <v>0</v>
      </c>
    </row>
    <row r="143" spans="1:13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>
        <f t="shared" si="13"/>
        <v>0</v>
      </c>
    </row>
    <row r="144" spans="1:13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>
        <f t="shared" si="13"/>
        <v>0</v>
      </c>
    </row>
    <row r="145" spans="1:11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1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K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192</v>
      </c>
    </row>
    <row r="147" spans="1:11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1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>
        <f>SUM(I148:J148)</f>
        <v>0</v>
      </c>
    </row>
    <row r="149" spans="1:11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>
        <f t="shared" ref="K149:K183" si="15">SUM(I149:J149)</f>
        <v>0</v>
      </c>
    </row>
    <row r="150" spans="1:11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>
        <f t="shared" si="15"/>
        <v>0</v>
      </c>
    </row>
    <row r="151" spans="1:11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>
        <f t="shared" si="15"/>
        <v>0</v>
      </c>
    </row>
    <row r="152" spans="1:11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>
        <f t="shared" si="15"/>
        <v>0</v>
      </c>
    </row>
    <row r="153" spans="1:11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>
        <f t="shared" si="15"/>
        <v>0</v>
      </c>
    </row>
    <row r="154" spans="1:11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>
        <f t="shared" si="15"/>
        <v>0</v>
      </c>
    </row>
    <row r="155" spans="1:11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>
        <f t="shared" si="15"/>
        <v>0</v>
      </c>
    </row>
    <row r="156" spans="1:11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>
        <f t="shared" si="15"/>
        <v>62</v>
      </c>
    </row>
    <row r="157" spans="1:11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>
        <f t="shared" si="15"/>
        <v>0</v>
      </c>
    </row>
    <row r="158" spans="1:11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>
        <f t="shared" si="15"/>
        <v>61</v>
      </c>
    </row>
    <row r="159" spans="1:11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>
        <f t="shared" si="15"/>
        <v>10</v>
      </c>
    </row>
    <row r="160" spans="1:11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>
        <f t="shared" si="15"/>
        <v>49</v>
      </c>
    </row>
    <row r="161" spans="1:11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>
        <f t="shared" si="15"/>
        <v>0</v>
      </c>
    </row>
    <row r="162" spans="1:11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>
        <f t="shared" si="15"/>
        <v>0</v>
      </c>
    </row>
    <row r="163" spans="1:11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>
        <f t="shared" si="15"/>
        <v>0</v>
      </c>
    </row>
    <row r="164" spans="1:11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>
        <f t="shared" si="15"/>
        <v>10</v>
      </c>
    </row>
    <row r="165" spans="1:11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>
        <f t="shared" si="15"/>
        <v>0</v>
      </c>
    </row>
    <row r="166" spans="1:11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>
        <f t="shared" si="15"/>
        <v>0</v>
      </c>
    </row>
    <row r="167" spans="1:11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>
        <f t="shared" si="15"/>
        <v>0</v>
      </c>
    </row>
    <row r="168" spans="1:11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>
        <f t="shared" si="15"/>
        <v>0</v>
      </c>
    </row>
    <row r="169" spans="1:11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>
        <f t="shared" si="15"/>
        <v>0</v>
      </c>
    </row>
    <row r="170" spans="1:11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>
        <f t="shared" si="15"/>
        <v>0</v>
      </c>
    </row>
    <row r="171" spans="1:11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>
        <f t="shared" si="15"/>
        <v>0</v>
      </c>
    </row>
    <row r="172" spans="1:11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>
        <f t="shared" si="15"/>
        <v>0</v>
      </c>
    </row>
    <row r="173" spans="1:11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>
        <f t="shared" si="15"/>
        <v>0</v>
      </c>
    </row>
    <row r="174" spans="1:11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>
        <f t="shared" si="15"/>
        <v>0</v>
      </c>
    </row>
    <row r="175" spans="1:11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>
        <f t="shared" si="15"/>
        <v>0</v>
      </c>
    </row>
    <row r="176" spans="1:11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>
        <f t="shared" si="15"/>
        <v>0</v>
      </c>
    </row>
    <row r="177" spans="1:11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>
        <f t="shared" si="15"/>
        <v>0</v>
      </c>
    </row>
    <row r="178" spans="1:11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>
        <f t="shared" si="15"/>
        <v>0</v>
      </c>
    </row>
    <row r="179" spans="1:11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>
        <f t="shared" si="15"/>
        <v>0</v>
      </c>
    </row>
    <row r="180" spans="1:11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>
        <f t="shared" si="15"/>
        <v>0</v>
      </c>
    </row>
    <row r="181" spans="1:11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>
        <f t="shared" si="15"/>
        <v>0</v>
      </c>
    </row>
    <row r="182" spans="1:11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>
        <f t="shared" si="15"/>
        <v>0</v>
      </c>
    </row>
    <row r="183" spans="1:11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>
        <f t="shared" si="15"/>
        <v>0</v>
      </c>
    </row>
    <row r="184" spans="1:11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>
        <f>SUM(I184:J184)</f>
        <v>0</v>
      </c>
    </row>
    <row r="185" spans="1:11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1" ht="12" thickBot="1" x14ac:dyDescent="0.25">
      <c r="A186" s="110" t="s">
        <v>180</v>
      </c>
      <c r="B186" s="111"/>
      <c r="C186" s="45"/>
      <c r="D186" s="46"/>
      <c r="E186" s="16">
        <f t="shared" ref="E186:K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187</v>
      </c>
    </row>
    <row r="187" spans="1:11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1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>
        <f>SUM(I188:J188)</f>
        <v>0</v>
      </c>
    </row>
    <row r="189" spans="1:11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>
        <f t="shared" ref="K189:K208" si="17">SUM(I189:J189)</f>
        <v>0</v>
      </c>
    </row>
    <row r="190" spans="1:11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>
        <f t="shared" si="17"/>
        <v>0</v>
      </c>
    </row>
    <row r="191" spans="1:11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>
        <f t="shared" si="17"/>
        <v>0</v>
      </c>
    </row>
    <row r="192" spans="1:11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>
        <f t="shared" si="17"/>
        <v>0</v>
      </c>
    </row>
    <row r="193" spans="1:11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>
        <f t="shared" si="17"/>
        <v>0</v>
      </c>
    </row>
    <row r="194" spans="1:11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>
        <f t="shared" si="17"/>
        <v>0</v>
      </c>
    </row>
    <row r="195" spans="1:11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>
        <f t="shared" si="17"/>
        <v>0</v>
      </c>
    </row>
    <row r="196" spans="1:11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>
        <f t="shared" si="17"/>
        <v>0</v>
      </c>
    </row>
    <row r="197" spans="1:11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>
        <f t="shared" si="17"/>
        <v>0</v>
      </c>
    </row>
    <row r="198" spans="1:11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>
        <f t="shared" si="17"/>
        <v>0</v>
      </c>
    </row>
    <row r="199" spans="1:11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>
        <f t="shared" si="17"/>
        <v>0</v>
      </c>
    </row>
    <row r="200" spans="1:11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>
        <f t="shared" si="17"/>
        <v>0</v>
      </c>
    </row>
    <row r="201" spans="1:11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>
        <f t="shared" si="17"/>
        <v>0</v>
      </c>
    </row>
    <row r="202" spans="1:11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>
        <f t="shared" si="17"/>
        <v>0</v>
      </c>
    </row>
    <row r="203" spans="1:11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>
        <f t="shared" si="17"/>
        <v>0</v>
      </c>
    </row>
    <row r="204" spans="1:11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>
        <f t="shared" si="17"/>
        <v>0</v>
      </c>
    </row>
    <row r="205" spans="1:11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>
        <f t="shared" si="17"/>
        <v>62</v>
      </c>
    </row>
    <row r="206" spans="1:11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f t="shared" si="17"/>
        <v>29</v>
      </c>
    </row>
    <row r="207" spans="1:11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>
        <f t="shared" si="17"/>
        <v>0</v>
      </c>
    </row>
    <row r="208" spans="1:11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f t="shared" si="17"/>
        <v>96</v>
      </c>
    </row>
    <row r="209" spans="1:11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1" ht="12" thickBot="1" x14ac:dyDescent="0.25">
      <c r="A210" s="13" t="s">
        <v>199</v>
      </c>
      <c r="B210" s="14"/>
      <c r="C210" s="122"/>
      <c r="D210" s="123"/>
      <c r="E210" s="124">
        <f t="shared" ref="E210:K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2737</v>
      </c>
    </row>
    <row r="211" spans="1:11" x14ac:dyDescent="0.2">
      <c r="A211" s="1"/>
      <c r="B211" s="1"/>
      <c r="C211" s="1"/>
      <c r="D211" s="1"/>
      <c r="E211" s="1"/>
      <c r="F211" s="1"/>
      <c r="G211" s="1"/>
    </row>
    <row r="212" spans="1:11" x14ac:dyDescent="0.2">
      <c r="A212" s="1"/>
      <c r="B212" s="1"/>
      <c r="C212" s="1"/>
      <c r="D212" s="1"/>
      <c r="E212" s="1"/>
      <c r="F212" s="1"/>
      <c r="G212" s="1"/>
    </row>
    <row r="220" spans="1:11" x14ac:dyDescent="0.2">
      <c r="J220" s="157"/>
    </row>
  </sheetData>
  <autoFilter ref="A9:H210" xr:uid="{00000000-0009-0000-0000-000001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2"/>
  <sheetViews>
    <sheetView topLeftCell="A178" workbookViewId="0">
      <selection activeCell="K221" sqref="K221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5703125" style="3" customWidth="1"/>
    <col min="12" max="12" width="12.28515625" style="3" customWidth="1"/>
    <col min="13" max="13" width="11.7109375" style="3" customWidth="1"/>
    <col min="14" max="14" width="13.140625" style="3" customWidth="1"/>
    <col min="15" max="16384" width="30" style="3"/>
  </cols>
  <sheetData>
    <row r="1" spans="1:12" x14ac:dyDescent="0.2">
      <c r="A1" s="1"/>
      <c r="B1" s="1"/>
      <c r="C1" s="2"/>
      <c r="D1" s="2"/>
      <c r="E1" s="2"/>
      <c r="F1" s="1"/>
      <c r="G1" s="1"/>
    </row>
    <row r="2" spans="1:12" x14ac:dyDescent="0.2">
      <c r="A2" s="160" t="s">
        <v>226</v>
      </c>
      <c r="B2" s="160"/>
      <c r="C2" s="160"/>
      <c r="D2" s="160"/>
      <c r="E2" s="160"/>
      <c r="F2" s="160"/>
      <c r="G2" s="160"/>
      <c r="H2" s="160"/>
      <c r="I2" s="160"/>
    </row>
    <row r="3" spans="1:12" x14ac:dyDescent="0.2">
      <c r="A3" s="158" t="s">
        <v>227</v>
      </c>
      <c r="B3" s="158"/>
      <c r="C3" s="158"/>
      <c r="D3" s="158"/>
      <c r="E3" s="158"/>
      <c r="F3" s="158"/>
      <c r="G3" s="158"/>
      <c r="H3" s="158"/>
      <c r="I3" s="158"/>
    </row>
    <row r="4" spans="1:12" ht="12" thickBot="1" x14ac:dyDescent="0.25">
      <c r="A4" s="1"/>
      <c r="B4" s="1"/>
      <c r="C4" s="2"/>
      <c r="D4" s="2"/>
      <c r="E4" s="2"/>
      <c r="F4" s="1"/>
      <c r="G4" s="1"/>
    </row>
    <row r="5" spans="1:12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</row>
    <row r="6" spans="1:12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2" t="s">
        <v>223</v>
      </c>
    </row>
    <row r="7" spans="1:12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2" ht="12" thickBot="1" x14ac:dyDescent="0.25">
      <c r="A8" s="13" t="s">
        <v>8</v>
      </c>
      <c r="B8" s="14"/>
      <c r="C8" s="15"/>
      <c r="D8" s="14"/>
      <c r="E8" s="16">
        <f t="shared" ref="E8:L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 t="shared" si="0"/>
        <v>143</v>
      </c>
    </row>
    <row r="9" spans="1:12" x14ac:dyDescent="0.2">
      <c r="A9" s="17"/>
      <c r="B9" s="17"/>
      <c r="C9" s="17"/>
      <c r="D9" s="17"/>
      <c r="E9" s="17"/>
      <c r="F9" s="1"/>
      <c r="G9" s="1"/>
      <c r="J9" s="127"/>
      <c r="K9" s="127"/>
    </row>
    <row r="10" spans="1:12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>
        <f>SUM(I10:K10)</f>
        <v>0</v>
      </c>
    </row>
    <row r="11" spans="1:12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>
        <f t="shared" ref="L11:L30" si="1">SUM(I11:K11)</f>
        <v>0</v>
      </c>
    </row>
    <row r="12" spans="1:12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>
        <f t="shared" si="1"/>
        <v>0</v>
      </c>
    </row>
    <row r="13" spans="1:12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>
        <f t="shared" si="1"/>
        <v>0</v>
      </c>
    </row>
    <row r="14" spans="1:12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>
        <f t="shared" si="1"/>
        <v>0</v>
      </c>
    </row>
    <row r="15" spans="1:12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>
        <f t="shared" si="1"/>
        <v>0</v>
      </c>
    </row>
    <row r="16" spans="1:12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>
        <f t="shared" si="1"/>
        <v>0</v>
      </c>
    </row>
    <row r="17" spans="1:12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f t="shared" si="1"/>
        <v>0</v>
      </c>
    </row>
    <row r="18" spans="1:12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>
        <f t="shared" si="1"/>
        <v>0</v>
      </c>
    </row>
    <row r="19" spans="1:12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>
        <f t="shared" si="1"/>
        <v>0</v>
      </c>
    </row>
    <row r="20" spans="1:12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>
        <f t="shared" si="1"/>
        <v>0</v>
      </c>
    </row>
    <row r="21" spans="1:12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>
        <f t="shared" si="1"/>
        <v>0</v>
      </c>
    </row>
    <row r="22" spans="1:12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>
        <f t="shared" si="1"/>
        <v>0</v>
      </c>
    </row>
    <row r="23" spans="1:12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>
        <f t="shared" si="1"/>
        <v>74</v>
      </c>
    </row>
    <row r="24" spans="1:12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>
        <f t="shared" si="1"/>
        <v>0</v>
      </c>
    </row>
    <row r="25" spans="1:12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>
        <f t="shared" si="1"/>
        <v>0</v>
      </c>
    </row>
    <row r="26" spans="1:12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f t="shared" si="1"/>
        <v>0</v>
      </c>
    </row>
    <row r="27" spans="1:12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>
        <f t="shared" si="1"/>
        <v>69</v>
      </c>
    </row>
    <row r="28" spans="1:12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>
        <f t="shared" si="1"/>
        <v>0</v>
      </c>
    </row>
    <row r="29" spans="1:12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>
        <f t="shared" si="1"/>
        <v>0</v>
      </c>
    </row>
    <row r="30" spans="1:12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>
        <f t="shared" si="1"/>
        <v>0</v>
      </c>
    </row>
    <row r="31" spans="1:12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2" ht="12" thickBot="1" x14ac:dyDescent="0.25">
      <c r="A32" s="44" t="s">
        <v>42</v>
      </c>
      <c r="B32" s="45"/>
      <c r="C32" s="45"/>
      <c r="D32" s="46"/>
      <c r="E32" s="16">
        <f t="shared" ref="E32:L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</row>
    <row r="33" spans="1:12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2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>
        <f>SUM(I34:J34)</f>
        <v>0</v>
      </c>
    </row>
    <row r="35" spans="1:12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>
        <f t="shared" ref="L35:L41" si="3">SUM(I35:J35)</f>
        <v>0</v>
      </c>
    </row>
    <row r="36" spans="1:12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>
        <f t="shared" si="3"/>
        <v>0</v>
      </c>
    </row>
    <row r="37" spans="1:12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>
        <f t="shared" si="3"/>
        <v>0</v>
      </c>
    </row>
    <row r="38" spans="1:12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>
        <f t="shared" si="3"/>
        <v>0</v>
      </c>
    </row>
    <row r="39" spans="1:12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>
        <f t="shared" si="3"/>
        <v>0</v>
      </c>
    </row>
    <row r="40" spans="1:12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>
        <f t="shared" si="3"/>
        <v>0</v>
      </c>
    </row>
    <row r="41" spans="1:12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>
        <f t="shared" si="3"/>
        <v>0</v>
      </c>
    </row>
    <row r="42" spans="1:12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2" ht="12" thickBot="1" x14ac:dyDescent="0.25">
      <c r="A43" s="13" t="s">
        <v>55</v>
      </c>
      <c r="B43" s="14"/>
      <c r="C43" s="49"/>
      <c r="D43" s="46"/>
      <c r="E43" s="16">
        <f t="shared" ref="E43:L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418</v>
      </c>
    </row>
    <row r="44" spans="1:12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2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>
        <f>SUM(I45:K45)</f>
        <v>0</v>
      </c>
    </row>
    <row r="46" spans="1:12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>
        <f t="shared" ref="L46:L67" si="5">SUM(I46:K46)</f>
        <v>247</v>
      </c>
    </row>
    <row r="47" spans="1:12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>
        <f t="shared" si="5"/>
        <v>0</v>
      </c>
    </row>
    <row r="48" spans="1:12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>
        <f t="shared" si="5"/>
        <v>0</v>
      </c>
    </row>
    <row r="49" spans="1:12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>
        <f t="shared" si="5"/>
        <v>0</v>
      </c>
    </row>
    <row r="50" spans="1:12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>
        <f t="shared" si="5"/>
        <v>0</v>
      </c>
    </row>
    <row r="51" spans="1:12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>
        <f t="shared" si="5"/>
        <v>0</v>
      </c>
    </row>
    <row r="52" spans="1:12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>
        <f t="shared" si="5"/>
        <v>152</v>
      </c>
    </row>
    <row r="53" spans="1:12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>
        <f t="shared" si="5"/>
        <v>0</v>
      </c>
    </row>
    <row r="54" spans="1:12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>
        <f t="shared" si="5"/>
        <v>0</v>
      </c>
    </row>
    <row r="55" spans="1:12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>
        <f t="shared" si="5"/>
        <v>0</v>
      </c>
    </row>
    <row r="56" spans="1:12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>
        <f t="shared" si="5"/>
        <v>0</v>
      </c>
    </row>
    <row r="57" spans="1:12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>
        <f t="shared" si="5"/>
        <v>0</v>
      </c>
    </row>
    <row r="58" spans="1:12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>
        <f t="shared" si="5"/>
        <v>0</v>
      </c>
    </row>
    <row r="59" spans="1:12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>
        <f t="shared" si="5"/>
        <v>0</v>
      </c>
    </row>
    <row r="60" spans="1:12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>
        <f t="shared" si="5"/>
        <v>0</v>
      </c>
    </row>
    <row r="61" spans="1:12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>
        <f t="shared" si="5"/>
        <v>0</v>
      </c>
    </row>
    <row r="62" spans="1:12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>
        <f t="shared" si="5"/>
        <v>0</v>
      </c>
    </row>
    <row r="63" spans="1:12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>
        <f t="shared" si="5"/>
        <v>0</v>
      </c>
    </row>
    <row r="64" spans="1:12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>
        <f t="shared" si="5"/>
        <v>19</v>
      </c>
    </row>
    <row r="65" spans="1:12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f t="shared" si="5"/>
        <v>0</v>
      </c>
    </row>
    <row r="66" spans="1:12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>
        <f t="shared" si="5"/>
        <v>0</v>
      </c>
    </row>
    <row r="67" spans="1:12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>
        <f t="shared" si="5"/>
        <v>0</v>
      </c>
    </row>
    <row r="68" spans="1:12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2" ht="12" thickBot="1" x14ac:dyDescent="0.25">
      <c r="A69" s="56" t="s">
        <v>80</v>
      </c>
      <c r="B69" s="57"/>
      <c r="C69" s="15"/>
      <c r="D69" s="14"/>
      <c r="E69" s="16">
        <f t="shared" ref="E69:L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1041</v>
      </c>
    </row>
    <row r="70" spans="1:12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2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>
        <f>SUM(I71:K71)</f>
        <v>0</v>
      </c>
    </row>
    <row r="72" spans="1:12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>
        <f t="shared" ref="L72:L91" si="7">SUM(I72:K72)</f>
        <v>0</v>
      </c>
    </row>
    <row r="73" spans="1:12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>
        <f t="shared" si="7"/>
        <v>0</v>
      </c>
    </row>
    <row r="74" spans="1:12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>
        <f t="shared" si="7"/>
        <v>572</v>
      </c>
    </row>
    <row r="75" spans="1:12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>
        <f t="shared" si="7"/>
        <v>0</v>
      </c>
    </row>
    <row r="76" spans="1:12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>
        <f t="shared" si="7"/>
        <v>26</v>
      </c>
    </row>
    <row r="77" spans="1:12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>
        <f t="shared" si="7"/>
        <v>0</v>
      </c>
    </row>
    <row r="78" spans="1:12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f t="shared" si="7"/>
        <v>15</v>
      </c>
    </row>
    <row r="79" spans="1:12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>
        <f t="shared" si="7"/>
        <v>0</v>
      </c>
    </row>
    <row r="80" spans="1:12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f t="shared" si="7"/>
        <v>428</v>
      </c>
    </row>
    <row r="81" spans="1:12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>
        <f t="shared" si="7"/>
        <v>0</v>
      </c>
    </row>
    <row r="82" spans="1:12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>
        <f t="shared" si="7"/>
        <v>0</v>
      </c>
    </row>
    <row r="83" spans="1:12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>
        <f t="shared" si="7"/>
        <v>0</v>
      </c>
    </row>
    <row r="84" spans="1:12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>
        <f t="shared" si="7"/>
        <v>0</v>
      </c>
    </row>
    <row r="85" spans="1:12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>
        <f t="shared" si="7"/>
        <v>0</v>
      </c>
    </row>
    <row r="86" spans="1:12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>
        <f t="shared" si="7"/>
        <v>0</v>
      </c>
    </row>
    <row r="87" spans="1:12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>
        <f t="shared" si="7"/>
        <v>0</v>
      </c>
    </row>
    <row r="88" spans="1:12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>
        <f t="shared" si="7"/>
        <v>0</v>
      </c>
    </row>
    <row r="89" spans="1:12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>
        <f t="shared" si="7"/>
        <v>0</v>
      </c>
    </row>
    <row r="90" spans="1:12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>
        <f t="shared" si="7"/>
        <v>0</v>
      </c>
    </row>
    <row r="91" spans="1:12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>
        <f t="shared" si="7"/>
        <v>0</v>
      </c>
    </row>
    <row r="92" spans="1:12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2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L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304</v>
      </c>
    </row>
    <row r="94" spans="1:12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2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>
        <f>SUM(I95:K95)</f>
        <v>0</v>
      </c>
    </row>
    <row r="96" spans="1:12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>
        <f t="shared" ref="L96:L102" si="9">SUM(I96:K96)</f>
        <v>10</v>
      </c>
    </row>
    <row r="97" spans="1:12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>
        <f t="shared" si="9"/>
        <v>0</v>
      </c>
    </row>
    <row r="98" spans="1:12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>
        <f t="shared" si="9"/>
        <v>0</v>
      </c>
    </row>
    <row r="99" spans="1:12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>
        <f t="shared" si="9"/>
        <v>0</v>
      </c>
    </row>
    <row r="100" spans="1:12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>
        <f t="shared" si="9"/>
        <v>294</v>
      </c>
    </row>
    <row r="101" spans="1:12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>
        <f t="shared" si="9"/>
        <v>0</v>
      </c>
    </row>
    <row r="102" spans="1:12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>
        <f t="shared" si="9"/>
        <v>0</v>
      </c>
    </row>
    <row r="103" spans="1:12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2" ht="12" thickBot="1" x14ac:dyDescent="0.25">
      <c r="A104" s="44" t="s">
        <v>110</v>
      </c>
      <c r="B104" s="45"/>
      <c r="C104" s="45"/>
      <c r="D104" s="46"/>
      <c r="E104" s="16">
        <f t="shared" ref="E104:L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263</v>
      </c>
    </row>
    <row r="105" spans="1:12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2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>
        <f>SUM(I106:K106)</f>
        <v>0</v>
      </c>
    </row>
    <row r="107" spans="1:12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>
        <f t="shared" ref="L107:L129" si="11">SUM(I107:K107)</f>
        <v>0</v>
      </c>
    </row>
    <row r="108" spans="1:12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>
        <f t="shared" si="11"/>
        <v>0</v>
      </c>
    </row>
    <row r="109" spans="1:12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>
        <f t="shared" si="11"/>
        <v>0</v>
      </c>
    </row>
    <row r="110" spans="1:12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>
        <f t="shared" si="11"/>
        <v>32</v>
      </c>
    </row>
    <row r="111" spans="1:12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f t="shared" si="11"/>
        <v>13</v>
      </c>
    </row>
    <row r="112" spans="1:12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>
        <f t="shared" si="11"/>
        <v>0</v>
      </c>
    </row>
    <row r="113" spans="1:12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>
        <f t="shared" si="11"/>
        <v>0</v>
      </c>
    </row>
    <row r="114" spans="1:12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>
        <f t="shared" si="11"/>
        <v>0</v>
      </c>
    </row>
    <row r="115" spans="1:12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>
        <f t="shared" si="11"/>
        <v>0</v>
      </c>
    </row>
    <row r="116" spans="1:12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>
        <f t="shared" si="11"/>
        <v>0</v>
      </c>
    </row>
    <row r="117" spans="1:12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>
        <f t="shared" si="11"/>
        <v>0</v>
      </c>
    </row>
    <row r="118" spans="1:12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>
        <f t="shared" si="11"/>
        <v>0</v>
      </c>
    </row>
    <row r="119" spans="1:12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>
        <f t="shared" si="11"/>
        <v>0</v>
      </c>
    </row>
    <row r="120" spans="1:12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>
        <f t="shared" si="11"/>
        <v>0</v>
      </c>
    </row>
    <row r="121" spans="1:12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>
        <f t="shared" si="11"/>
        <v>174</v>
      </c>
    </row>
    <row r="122" spans="1:12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>
        <f t="shared" si="11"/>
        <v>44</v>
      </c>
    </row>
    <row r="123" spans="1:12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>
        <f t="shared" si="11"/>
        <v>0</v>
      </c>
    </row>
    <row r="124" spans="1:12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>
        <f t="shared" si="11"/>
        <v>0</v>
      </c>
    </row>
    <row r="125" spans="1:12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>
        <f t="shared" si="11"/>
        <v>0</v>
      </c>
    </row>
    <row r="126" spans="1:12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>
        <f t="shared" si="11"/>
        <v>0</v>
      </c>
    </row>
    <row r="127" spans="1:12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>
        <f t="shared" si="11"/>
        <v>0</v>
      </c>
    </row>
    <row r="128" spans="1:12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>
        <f t="shared" si="11"/>
        <v>0</v>
      </c>
    </row>
    <row r="129" spans="1:12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>
        <f t="shared" si="11"/>
        <v>0</v>
      </c>
    </row>
    <row r="130" spans="1:12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2" ht="12" thickBot="1" x14ac:dyDescent="0.25">
      <c r="A131" s="13" t="s">
        <v>134</v>
      </c>
      <c r="B131" s="14"/>
      <c r="C131" s="14"/>
      <c r="D131" s="14"/>
      <c r="E131" s="16">
        <f t="shared" ref="E131:L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779</v>
      </c>
    </row>
    <row r="132" spans="1:12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2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>
        <f>SUM(I133:K133)</f>
        <v>0</v>
      </c>
    </row>
    <row r="134" spans="1:12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f t="shared" ref="L134:L144" si="13">SUM(I134:K134)</f>
        <v>227</v>
      </c>
    </row>
    <row r="135" spans="1:12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>
        <f t="shared" si="13"/>
        <v>240</v>
      </c>
    </row>
    <row r="136" spans="1:12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>
        <f t="shared" si="13"/>
        <v>312</v>
      </c>
    </row>
    <row r="137" spans="1:12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>
        <f t="shared" si="13"/>
        <v>0</v>
      </c>
    </row>
    <row r="138" spans="1:12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>
        <f t="shared" si="13"/>
        <v>0</v>
      </c>
    </row>
    <row r="139" spans="1:12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>
        <f t="shared" si="13"/>
        <v>0</v>
      </c>
    </row>
    <row r="140" spans="1:12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>
        <f t="shared" si="13"/>
        <v>0</v>
      </c>
    </row>
    <row r="141" spans="1:12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>
        <f t="shared" si="13"/>
        <v>0</v>
      </c>
    </row>
    <row r="142" spans="1:12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>
        <f t="shared" si="13"/>
        <v>0</v>
      </c>
    </row>
    <row r="143" spans="1:12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>
        <f t="shared" si="13"/>
        <v>0</v>
      </c>
    </row>
    <row r="144" spans="1:12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>
        <f t="shared" si="13"/>
        <v>0</v>
      </c>
    </row>
    <row r="145" spans="1:12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2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L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192</v>
      </c>
    </row>
    <row r="147" spans="1:12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2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>
        <f>SUM(I148:K148)</f>
        <v>0</v>
      </c>
    </row>
    <row r="149" spans="1:12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>
        <f t="shared" ref="L149:L184" si="15">SUM(I149:K149)</f>
        <v>0</v>
      </c>
    </row>
    <row r="150" spans="1:12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>
        <f t="shared" si="15"/>
        <v>0</v>
      </c>
    </row>
    <row r="151" spans="1:12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>
        <f t="shared" si="15"/>
        <v>0</v>
      </c>
    </row>
    <row r="152" spans="1:12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>
        <f t="shared" si="15"/>
        <v>0</v>
      </c>
    </row>
    <row r="153" spans="1:12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>
        <f t="shared" si="15"/>
        <v>0</v>
      </c>
    </row>
    <row r="154" spans="1:12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>
        <f t="shared" si="15"/>
        <v>0</v>
      </c>
    </row>
    <row r="155" spans="1:12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>
        <f t="shared" si="15"/>
        <v>0</v>
      </c>
    </row>
    <row r="156" spans="1:12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>
        <f t="shared" si="15"/>
        <v>62</v>
      </c>
    </row>
    <row r="157" spans="1:12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>
        <f t="shared" si="15"/>
        <v>0</v>
      </c>
    </row>
    <row r="158" spans="1:12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>
        <f t="shared" si="15"/>
        <v>61</v>
      </c>
    </row>
    <row r="159" spans="1:12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>
        <f t="shared" si="15"/>
        <v>10</v>
      </c>
    </row>
    <row r="160" spans="1:12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>
        <f t="shared" si="15"/>
        <v>49</v>
      </c>
    </row>
    <row r="161" spans="1:12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>
        <f t="shared" si="15"/>
        <v>0</v>
      </c>
    </row>
    <row r="162" spans="1:12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>
        <f t="shared" si="15"/>
        <v>0</v>
      </c>
    </row>
    <row r="163" spans="1:12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>
        <f t="shared" si="15"/>
        <v>0</v>
      </c>
    </row>
    <row r="164" spans="1:12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>
        <f t="shared" si="15"/>
        <v>10</v>
      </c>
    </row>
    <row r="165" spans="1:12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>
        <f t="shared" si="15"/>
        <v>0</v>
      </c>
    </row>
    <row r="166" spans="1:12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>
        <f t="shared" si="15"/>
        <v>0</v>
      </c>
    </row>
    <row r="167" spans="1:12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>
        <f t="shared" si="15"/>
        <v>0</v>
      </c>
    </row>
    <row r="168" spans="1:12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>
        <f t="shared" si="15"/>
        <v>0</v>
      </c>
    </row>
    <row r="169" spans="1:12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>
        <f t="shared" si="15"/>
        <v>0</v>
      </c>
    </row>
    <row r="170" spans="1:12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>
        <f t="shared" si="15"/>
        <v>0</v>
      </c>
    </row>
    <row r="171" spans="1:12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>
        <f t="shared" si="15"/>
        <v>0</v>
      </c>
    </row>
    <row r="172" spans="1:12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>
        <f t="shared" si="15"/>
        <v>0</v>
      </c>
    </row>
    <row r="173" spans="1:12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>
        <f t="shared" si="15"/>
        <v>0</v>
      </c>
    </row>
    <row r="174" spans="1:12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>
        <f t="shared" si="15"/>
        <v>0</v>
      </c>
    </row>
    <row r="175" spans="1:12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>
        <f t="shared" si="15"/>
        <v>0</v>
      </c>
    </row>
    <row r="176" spans="1:12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>
        <f t="shared" si="15"/>
        <v>0</v>
      </c>
    </row>
    <row r="177" spans="1:12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>
        <f t="shared" si="15"/>
        <v>0</v>
      </c>
    </row>
    <row r="178" spans="1:12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>
        <f t="shared" si="15"/>
        <v>0</v>
      </c>
    </row>
    <row r="179" spans="1:12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>
        <f t="shared" si="15"/>
        <v>0</v>
      </c>
    </row>
    <row r="180" spans="1:12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>
        <f t="shared" si="15"/>
        <v>0</v>
      </c>
    </row>
    <row r="181" spans="1:12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>
        <f t="shared" si="15"/>
        <v>0</v>
      </c>
    </row>
    <row r="182" spans="1:12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>
        <f t="shared" si="15"/>
        <v>0</v>
      </c>
    </row>
    <row r="183" spans="1:12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>
        <f t="shared" si="15"/>
        <v>0</v>
      </c>
    </row>
    <row r="184" spans="1:12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>
        <f t="shared" si="15"/>
        <v>0</v>
      </c>
    </row>
    <row r="185" spans="1:12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2" ht="12" thickBot="1" x14ac:dyDescent="0.25">
      <c r="A186" s="110" t="s">
        <v>180</v>
      </c>
      <c r="B186" s="111"/>
      <c r="C186" s="45"/>
      <c r="D186" s="46"/>
      <c r="E186" s="16">
        <f t="shared" ref="E186:L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291</v>
      </c>
    </row>
    <row r="187" spans="1:12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2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>
        <f>SUM(I188:K188)</f>
        <v>0</v>
      </c>
    </row>
    <row r="189" spans="1:12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>
        <f t="shared" ref="L189:L208" si="17">SUM(I189:K189)</f>
        <v>0</v>
      </c>
    </row>
    <row r="190" spans="1:12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>
        <f t="shared" si="17"/>
        <v>0</v>
      </c>
    </row>
    <row r="191" spans="1:12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>
        <f t="shared" si="17"/>
        <v>0</v>
      </c>
    </row>
    <row r="192" spans="1:12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>
        <f t="shared" si="17"/>
        <v>0</v>
      </c>
    </row>
    <row r="193" spans="1:12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>
        <f t="shared" si="17"/>
        <v>0</v>
      </c>
    </row>
    <row r="194" spans="1:12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>
        <f t="shared" si="17"/>
        <v>0</v>
      </c>
    </row>
    <row r="195" spans="1:12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>
        <f t="shared" si="17"/>
        <v>0</v>
      </c>
    </row>
    <row r="196" spans="1:12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>
        <f t="shared" si="17"/>
        <v>0</v>
      </c>
    </row>
    <row r="197" spans="1:12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>
        <f t="shared" si="17"/>
        <v>0</v>
      </c>
    </row>
    <row r="198" spans="1:12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>
        <f t="shared" si="17"/>
        <v>0</v>
      </c>
    </row>
    <row r="199" spans="1:12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>
        <f t="shared" si="17"/>
        <v>0</v>
      </c>
    </row>
    <row r="200" spans="1:12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>
        <f t="shared" si="17"/>
        <v>0</v>
      </c>
    </row>
    <row r="201" spans="1:12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>
        <f t="shared" si="17"/>
        <v>0</v>
      </c>
    </row>
    <row r="202" spans="1:12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>
        <f t="shared" si="17"/>
        <v>0</v>
      </c>
    </row>
    <row r="203" spans="1:12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f t="shared" si="17"/>
        <v>0</v>
      </c>
    </row>
    <row r="204" spans="1:12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f t="shared" si="17"/>
        <v>0</v>
      </c>
    </row>
    <row r="205" spans="1:12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f t="shared" si="17"/>
        <v>62</v>
      </c>
    </row>
    <row r="206" spans="1:12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f t="shared" si="17"/>
        <v>85</v>
      </c>
    </row>
    <row r="207" spans="1:12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>
        <f t="shared" si="17"/>
        <v>0</v>
      </c>
    </row>
    <row r="208" spans="1:12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f t="shared" si="17"/>
        <v>144</v>
      </c>
    </row>
    <row r="209" spans="1:12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2" ht="12" thickBot="1" x14ac:dyDescent="0.25">
      <c r="A210" s="13" t="s">
        <v>199</v>
      </c>
      <c r="B210" s="14"/>
      <c r="C210" s="122"/>
      <c r="D210" s="123"/>
      <c r="E210" s="124">
        <f t="shared" ref="E210:L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3431</v>
      </c>
    </row>
    <row r="211" spans="1:12" x14ac:dyDescent="0.2">
      <c r="A211" s="1"/>
      <c r="B211" s="1"/>
      <c r="C211" s="1"/>
      <c r="D211" s="1"/>
      <c r="E211" s="1"/>
      <c r="F211" s="1"/>
      <c r="G211" s="1"/>
    </row>
    <row r="212" spans="1:12" x14ac:dyDescent="0.2">
      <c r="A212" s="1"/>
      <c r="B212" s="1"/>
      <c r="C212" s="1"/>
      <c r="D212" s="1"/>
      <c r="E212" s="1"/>
      <c r="F212" s="1"/>
      <c r="G212" s="1"/>
    </row>
  </sheetData>
  <autoFilter ref="A9:L210" xr:uid="{00000000-0009-0000-0000-000002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2"/>
  <sheetViews>
    <sheetView topLeftCell="A169" workbookViewId="0">
      <selection activeCell="M222" sqref="M22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2" width="12.5703125" style="3" customWidth="1"/>
    <col min="13" max="13" width="12.28515625" style="3" customWidth="1"/>
    <col min="14" max="14" width="11.7109375" style="3" customWidth="1"/>
    <col min="15" max="15" width="13.140625" style="3" customWidth="1"/>
    <col min="16" max="16384" width="30" style="3"/>
  </cols>
  <sheetData>
    <row r="1" spans="1:13" x14ac:dyDescent="0.2">
      <c r="A1" s="1"/>
      <c r="B1" s="1"/>
      <c r="C1" s="2"/>
      <c r="D1" s="2"/>
      <c r="E1" s="2"/>
      <c r="F1" s="1"/>
      <c r="G1" s="1"/>
    </row>
    <row r="2" spans="1:13" x14ac:dyDescent="0.2">
      <c r="A2" s="160" t="s">
        <v>226</v>
      </c>
      <c r="B2" s="160"/>
      <c r="C2" s="160"/>
      <c r="D2" s="160"/>
      <c r="E2" s="160"/>
      <c r="F2" s="160"/>
      <c r="G2" s="160"/>
      <c r="H2" s="160"/>
      <c r="I2" s="160"/>
    </row>
    <row r="3" spans="1:13" x14ac:dyDescent="0.2">
      <c r="A3" s="158" t="s">
        <v>227</v>
      </c>
      <c r="B3" s="158"/>
      <c r="C3" s="158"/>
      <c r="D3" s="158"/>
      <c r="E3" s="158"/>
      <c r="F3" s="158"/>
      <c r="G3" s="158"/>
      <c r="H3" s="158"/>
      <c r="I3" s="158"/>
    </row>
    <row r="4" spans="1:13" ht="12" thickBot="1" x14ac:dyDescent="0.25">
      <c r="A4" s="1"/>
      <c r="B4" s="1"/>
      <c r="C4" s="2"/>
      <c r="D4" s="2"/>
      <c r="E4" s="2"/>
      <c r="F4" s="1"/>
      <c r="G4" s="1"/>
    </row>
    <row r="5" spans="1:13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</row>
    <row r="6" spans="1:13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2" t="s">
        <v>223</v>
      </c>
    </row>
    <row r="7" spans="1:13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3" ht="12" thickBot="1" x14ac:dyDescent="0.25">
      <c r="A8" s="13" t="s">
        <v>8</v>
      </c>
      <c r="B8" s="14"/>
      <c r="C8" s="15"/>
      <c r="D8" s="14"/>
      <c r="E8" s="16">
        <f t="shared" ref="E8:M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 t="shared" si="0"/>
        <v>186</v>
      </c>
    </row>
    <row r="9" spans="1:13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</row>
    <row r="10" spans="1:13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>
        <f>SUM(I10:L10)</f>
        <v>0</v>
      </c>
    </row>
    <row r="11" spans="1:13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>
        <f t="shared" ref="M11:M29" si="1">SUM(I11:L11)</f>
        <v>0</v>
      </c>
    </row>
    <row r="12" spans="1:13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>
        <f t="shared" si="1"/>
        <v>0</v>
      </c>
    </row>
    <row r="13" spans="1:13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>
        <f t="shared" si="1"/>
        <v>0</v>
      </c>
    </row>
    <row r="14" spans="1:13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>
        <f t="shared" si="1"/>
        <v>0</v>
      </c>
    </row>
    <row r="15" spans="1:13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>
        <f t="shared" si="1"/>
        <v>0</v>
      </c>
    </row>
    <row r="16" spans="1:13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>
        <f t="shared" si="1"/>
        <v>0</v>
      </c>
    </row>
    <row r="17" spans="1:13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>
        <f t="shared" si="1"/>
        <v>38</v>
      </c>
    </row>
    <row r="18" spans="1:13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>
        <f t="shared" si="1"/>
        <v>0</v>
      </c>
    </row>
    <row r="19" spans="1:13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>
        <f t="shared" si="1"/>
        <v>0</v>
      </c>
    </row>
    <row r="20" spans="1:13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>
        <f t="shared" si="1"/>
        <v>0</v>
      </c>
    </row>
    <row r="21" spans="1:13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>
        <f t="shared" si="1"/>
        <v>0</v>
      </c>
    </row>
    <row r="22" spans="1:13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>
        <f t="shared" si="1"/>
        <v>0</v>
      </c>
    </row>
    <row r="23" spans="1:13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f t="shared" si="1"/>
        <v>74</v>
      </c>
    </row>
    <row r="24" spans="1:13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>
        <f t="shared" si="1"/>
        <v>0</v>
      </c>
    </row>
    <row r="25" spans="1:13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>
        <f t="shared" si="1"/>
        <v>0</v>
      </c>
    </row>
    <row r="26" spans="1:13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f t="shared" si="1"/>
        <v>5</v>
      </c>
    </row>
    <row r="27" spans="1:13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>
        <f t="shared" si="1"/>
        <v>69</v>
      </c>
    </row>
    <row r="28" spans="1:13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>
        <f t="shared" si="1"/>
        <v>0</v>
      </c>
    </row>
    <row r="29" spans="1:13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>
        <f t="shared" si="1"/>
        <v>0</v>
      </c>
    </row>
    <row r="30" spans="1:13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>
        <f>SUM(I30:L30)</f>
        <v>0</v>
      </c>
    </row>
    <row r="31" spans="1:13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3" ht="12" thickBot="1" x14ac:dyDescent="0.25">
      <c r="A32" s="44" t="s">
        <v>42</v>
      </c>
      <c r="B32" s="45"/>
      <c r="C32" s="45"/>
      <c r="D32" s="46"/>
      <c r="E32" s="16">
        <f t="shared" ref="E32:M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 t="shared" si="2"/>
        <v>0</v>
      </c>
    </row>
    <row r="33" spans="1:13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3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>
        <f>SUM(I34:L34)</f>
        <v>0</v>
      </c>
    </row>
    <row r="35" spans="1:13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>
        <f t="shared" ref="M35:M41" si="3">SUM(I35:L35)</f>
        <v>0</v>
      </c>
    </row>
    <row r="36" spans="1:13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>
        <f t="shared" si="3"/>
        <v>0</v>
      </c>
    </row>
    <row r="37" spans="1:13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>
        <f t="shared" si="3"/>
        <v>0</v>
      </c>
    </row>
    <row r="38" spans="1:13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>
        <f t="shared" si="3"/>
        <v>0</v>
      </c>
    </row>
    <row r="39" spans="1:13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>
        <f t="shared" si="3"/>
        <v>0</v>
      </c>
    </row>
    <row r="40" spans="1:13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>
        <f t="shared" si="3"/>
        <v>0</v>
      </c>
    </row>
    <row r="41" spans="1:13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>
        <f t="shared" si="3"/>
        <v>0</v>
      </c>
    </row>
    <row r="42" spans="1:13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3" ht="12" thickBot="1" x14ac:dyDescent="0.25">
      <c r="A43" s="13" t="s">
        <v>55</v>
      </c>
      <c r="B43" s="14"/>
      <c r="C43" s="49"/>
      <c r="D43" s="46"/>
      <c r="E43" s="16">
        <f t="shared" ref="E43:M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 t="shared" si="4"/>
        <v>459</v>
      </c>
    </row>
    <row r="44" spans="1:13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3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f>SUM(I45:L45)</f>
        <v>0</v>
      </c>
    </row>
    <row r="46" spans="1:13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f t="shared" ref="M46:M67" si="5">SUM(I46:L46)</f>
        <v>247</v>
      </c>
    </row>
    <row r="47" spans="1:13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>
        <f t="shared" si="5"/>
        <v>0</v>
      </c>
    </row>
    <row r="48" spans="1:13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>
        <f t="shared" si="5"/>
        <v>0</v>
      </c>
    </row>
    <row r="49" spans="1:13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>
        <f t="shared" si="5"/>
        <v>0</v>
      </c>
    </row>
    <row r="50" spans="1:13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>
        <f t="shared" si="5"/>
        <v>0</v>
      </c>
    </row>
    <row r="51" spans="1:13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>
        <f t="shared" si="5"/>
        <v>0</v>
      </c>
    </row>
    <row r="52" spans="1:13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f t="shared" si="5"/>
        <v>152</v>
      </c>
    </row>
    <row r="53" spans="1:13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>
        <f t="shared" si="5"/>
        <v>0</v>
      </c>
    </row>
    <row r="54" spans="1:13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>
        <f t="shared" si="5"/>
        <v>0</v>
      </c>
    </row>
    <row r="55" spans="1:13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>
        <f t="shared" si="5"/>
        <v>0</v>
      </c>
    </row>
    <row r="56" spans="1:13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>
        <f t="shared" si="5"/>
        <v>0</v>
      </c>
    </row>
    <row r="57" spans="1:13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>
        <f t="shared" si="5"/>
        <v>0</v>
      </c>
    </row>
    <row r="58" spans="1:13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>
        <f t="shared" si="5"/>
        <v>0</v>
      </c>
    </row>
    <row r="59" spans="1:13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>
        <f t="shared" si="5"/>
        <v>0</v>
      </c>
    </row>
    <row r="60" spans="1:13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>
        <f t="shared" si="5"/>
        <v>0</v>
      </c>
    </row>
    <row r="61" spans="1:13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>
        <f t="shared" si="5"/>
        <v>0</v>
      </c>
    </row>
    <row r="62" spans="1:13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>
        <f t="shared" si="5"/>
        <v>0</v>
      </c>
    </row>
    <row r="63" spans="1:13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>
        <f t="shared" si="5"/>
        <v>0</v>
      </c>
    </row>
    <row r="64" spans="1:13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f t="shared" si="5"/>
        <v>19</v>
      </c>
    </row>
    <row r="65" spans="1:13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>
        <f t="shared" si="5"/>
        <v>41</v>
      </c>
    </row>
    <row r="66" spans="1:13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>
        <f t="shared" si="5"/>
        <v>0</v>
      </c>
    </row>
    <row r="67" spans="1:13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>
        <f t="shared" si="5"/>
        <v>0</v>
      </c>
    </row>
    <row r="68" spans="1:13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3" ht="12" thickBot="1" x14ac:dyDescent="0.25">
      <c r="A69" s="56" t="s">
        <v>80</v>
      </c>
      <c r="B69" s="57"/>
      <c r="C69" s="15"/>
      <c r="D69" s="14"/>
      <c r="E69" s="16">
        <f t="shared" ref="E69:M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 t="shared" si="6"/>
        <v>1286</v>
      </c>
    </row>
    <row r="70" spans="1:13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3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>
        <f>SUM(I71:L71)</f>
        <v>0</v>
      </c>
    </row>
    <row r="72" spans="1:13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>
        <f t="shared" ref="M72:M91" si="7">SUM(I72:L72)</f>
        <v>0</v>
      </c>
    </row>
    <row r="73" spans="1:13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>
        <f t="shared" si="7"/>
        <v>0</v>
      </c>
    </row>
    <row r="74" spans="1:13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f t="shared" si="7"/>
        <v>572</v>
      </c>
    </row>
    <row r="75" spans="1:13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>
        <f t="shared" si="7"/>
        <v>0</v>
      </c>
    </row>
    <row r="76" spans="1:13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f t="shared" si="7"/>
        <v>26</v>
      </c>
    </row>
    <row r="77" spans="1:13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>
        <f t="shared" si="7"/>
        <v>0</v>
      </c>
    </row>
    <row r="78" spans="1:13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f t="shared" si="7"/>
        <v>84</v>
      </c>
    </row>
    <row r="79" spans="1:13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>
        <f t="shared" si="7"/>
        <v>0</v>
      </c>
    </row>
    <row r="80" spans="1:13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f t="shared" si="7"/>
        <v>604</v>
      </c>
    </row>
    <row r="81" spans="1:13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>
        <f t="shared" si="7"/>
        <v>0</v>
      </c>
    </row>
    <row r="82" spans="1:13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>
        <f t="shared" si="7"/>
        <v>0</v>
      </c>
    </row>
    <row r="83" spans="1:13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>
        <f t="shared" si="7"/>
        <v>0</v>
      </c>
    </row>
    <row r="84" spans="1:13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>
        <f t="shared" si="7"/>
        <v>0</v>
      </c>
    </row>
    <row r="85" spans="1:13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>
        <f t="shared" si="7"/>
        <v>0</v>
      </c>
    </row>
    <row r="86" spans="1:13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>
        <f t="shared" si="7"/>
        <v>0</v>
      </c>
    </row>
    <row r="87" spans="1:13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>
        <f t="shared" si="7"/>
        <v>0</v>
      </c>
    </row>
    <row r="88" spans="1:13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>
        <f t="shared" si="7"/>
        <v>0</v>
      </c>
    </row>
    <row r="89" spans="1:13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>
        <f t="shared" si="7"/>
        <v>0</v>
      </c>
    </row>
    <row r="90" spans="1:13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>
        <f t="shared" si="7"/>
        <v>0</v>
      </c>
    </row>
    <row r="91" spans="1:13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>
        <f t="shared" si="7"/>
        <v>0</v>
      </c>
    </row>
    <row r="92" spans="1:13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3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M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 t="shared" si="8"/>
        <v>304</v>
      </c>
    </row>
    <row r="94" spans="1:13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3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>
        <f>SUM(I95:L95)</f>
        <v>0</v>
      </c>
    </row>
    <row r="96" spans="1:13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>
        <f t="shared" ref="M96:M102" si="9">SUM(I96:L96)</f>
        <v>10</v>
      </c>
    </row>
    <row r="97" spans="1:13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>
        <f t="shared" si="9"/>
        <v>0</v>
      </c>
    </row>
    <row r="98" spans="1:13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>
        <f t="shared" si="9"/>
        <v>0</v>
      </c>
    </row>
    <row r="99" spans="1:13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>
        <f t="shared" si="9"/>
        <v>0</v>
      </c>
    </row>
    <row r="100" spans="1:13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>
        <f t="shared" si="9"/>
        <v>294</v>
      </c>
    </row>
    <row r="101" spans="1:13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>
        <f t="shared" si="9"/>
        <v>0</v>
      </c>
    </row>
    <row r="102" spans="1:13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>
        <f t="shared" si="9"/>
        <v>0</v>
      </c>
    </row>
    <row r="103" spans="1:13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3" ht="12" thickBot="1" x14ac:dyDescent="0.25">
      <c r="A104" s="44" t="s">
        <v>110</v>
      </c>
      <c r="B104" s="45"/>
      <c r="C104" s="45"/>
      <c r="D104" s="46"/>
      <c r="E104" s="16">
        <f t="shared" ref="E104:M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 t="shared" si="10"/>
        <v>292</v>
      </c>
    </row>
    <row r="105" spans="1:13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3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>
        <f>SUM(I106:L106)</f>
        <v>0</v>
      </c>
    </row>
    <row r="107" spans="1:13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>
        <f>SUM(I107:L107)</f>
        <v>0</v>
      </c>
    </row>
    <row r="108" spans="1:13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>
        <f t="shared" ref="M108:M129" si="11">SUM(I108:L108)</f>
        <v>0</v>
      </c>
    </row>
    <row r="109" spans="1:13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>
        <f t="shared" si="11"/>
        <v>0</v>
      </c>
    </row>
    <row r="110" spans="1:13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>
        <f t="shared" si="11"/>
        <v>32</v>
      </c>
    </row>
    <row r="111" spans="1:13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>
        <f t="shared" si="11"/>
        <v>42</v>
      </c>
    </row>
    <row r="112" spans="1:13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>
        <f t="shared" si="11"/>
        <v>0</v>
      </c>
    </row>
    <row r="113" spans="1:13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>
        <f t="shared" si="11"/>
        <v>0</v>
      </c>
    </row>
    <row r="114" spans="1:13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>
        <f t="shared" si="11"/>
        <v>0</v>
      </c>
    </row>
    <row r="115" spans="1:13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>
        <f t="shared" si="11"/>
        <v>0</v>
      </c>
    </row>
    <row r="116" spans="1:13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>
        <f t="shared" si="11"/>
        <v>0</v>
      </c>
    </row>
    <row r="117" spans="1:13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>
        <f t="shared" si="11"/>
        <v>0</v>
      </c>
    </row>
    <row r="118" spans="1:13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>
        <f t="shared" si="11"/>
        <v>0</v>
      </c>
    </row>
    <row r="119" spans="1:13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>
        <f t="shared" si="11"/>
        <v>0</v>
      </c>
    </row>
    <row r="120" spans="1:13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>
        <f t="shared" si="11"/>
        <v>0</v>
      </c>
    </row>
    <row r="121" spans="1:13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>
        <f t="shared" si="11"/>
        <v>174</v>
      </c>
    </row>
    <row r="122" spans="1:13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>
        <f t="shared" si="11"/>
        <v>44</v>
      </c>
    </row>
    <row r="123" spans="1:13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>
        <f t="shared" si="11"/>
        <v>0</v>
      </c>
    </row>
    <row r="124" spans="1:13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>
        <f t="shared" si="11"/>
        <v>0</v>
      </c>
    </row>
    <row r="125" spans="1:13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>
        <f t="shared" si="11"/>
        <v>0</v>
      </c>
    </row>
    <row r="126" spans="1:13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>
        <f t="shared" si="11"/>
        <v>0</v>
      </c>
    </row>
    <row r="127" spans="1:13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>
        <f t="shared" si="11"/>
        <v>0</v>
      </c>
    </row>
    <row r="128" spans="1:13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>
        <f t="shared" si="11"/>
        <v>0</v>
      </c>
    </row>
    <row r="129" spans="1:13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>
        <f t="shared" si="11"/>
        <v>0</v>
      </c>
    </row>
    <row r="130" spans="1:13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3" ht="12" thickBot="1" x14ac:dyDescent="0.25">
      <c r="A131" s="13" t="s">
        <v>134</v>
      </c>
      <c r="B131" s="14"/>
      <c r="C131" s="14"/>
      <c r="D131" s="14"/>
      <c r="E131" s="16">
        <f t="shared" ref="E131:M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 t="shared" si="12"/>
        <v>874</v>
      </c>
    </row>
    <row r="132" spans="1:13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3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>
        <f>SUM(I133:L133)</f>
        <v>0</v>
      </c>
    </row>
    <row r="134" spans="1:13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f t="shared" ref="M134:M144" si="13">SUM(I134:L134)</f>
        <v>322</v>
      </c>
    </row>
    <row r="135" spans="1:13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f t="shared" si="13"/>
        <v>240</v>
      </c>
    </row>
    <row r="136" spans="1:13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>
        <f t="shared" si="13"/>
        <v>312</v>
      </c>
    </row>
    <row r="137" spans="1:13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>
        <f t="shared" si="13"/>
        <v>0</v>
      </c>
    </row>
    <row r="138" spans="1:13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>
        <f t="shared" si="13"/>
        <v>0</v>
      </c>
    </row>
    <row r="139" spans="1:13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>
        <f t="shared" si="13"/>
        <v>0</v>
      </c>
    </row>
    <row r="140" spans="1:13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>
        <f t="shared" si="13"/>
        <v>0</v>
      </c>
    </row>
    <row r="141" spans="1:13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>
        <f t="shared" si="13"/>
        <v>0</v>
      </c>
    </row>
    <row r="142" spans="1:13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>
        <f t="shared" si="13"/>
        <v>0</v>
      </c>
    </row>
    <row r="143" spans="1:13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>
        <f t="shared" si="13"/>
        <v>0</v>
      </c>
    </row>
    <row r="144" spans="1:13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>
        <f t="shared" si="13"/>
        <v>0</v>
      </c>
    </row>
    <row r="145" spans="1:13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3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M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 t="shared" si="14"/>
        <v>192</v>
      </c>
    </row>
    <row r="147" spans="1:13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3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>
        <f>SUM(I148:L148)</f>
        <v>0</v>
      </c>
    </row>
    <row r="149" spans="1:13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>
        <f t="shared" ref="M149:M184" si="15">SUM(I149:L149)</f>
        <v>0</v>
      </c>
    </row>
    <row r="150" spans="1:13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>
        <f t="shared" si="15"/>
        <v>0</v>
      </c>
    </row>
    <row r="151" spans="1:13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>
        <f t="shared" si="15"/>
        <v>0</v>
      </c>
    </row>
    <row r="152" spans="1:13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>
        <f t="shared" si="15"/>
        <v>0</v>
      </c>
    </row>
    <row r="153" spans="1:13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>
        <f t="shared" si="15"/>
        <v>0</v>
      </c>
    </row>
    <row r="154" spans="1:13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>
        <f t="shared" si="15"/>
        <v>0</v>
      </c>
    </row>
    <row r="155" spans="1:13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>
        <f t="shared" si="15"/>
        <v>0</v>
      </c>
    </row>
    <row r="156" spans="1:13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>
        <f t="shared" si="15"/>
        <v>62</v>
      </c>
    </row>
    <row r="157" spans="1:13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>
        <f t="shared" si="15"/>
        <v>0</v>
      </c>
    </row>
    <row r="158" spans="1:13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f t="shared" si="15"/>
        <v>61</v>
      </c>
    </row>
    <row r="159" spans="1:13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>
        <f t="shared" si="15"/>
        <v>10</v>
      </c>
    </row>
    <row r="160" spans="1:13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>
        <f t="shared" si="15"/>
        <v>49</v>
      </c>
    </row>
    <row r="161" spans="1:13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>
        <f t="shared" si="15"/>
        <v>0</v>
      </c>
    </row>
    <row r="162" spans="1:13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f t="shared" si="15"/>
        <v>0</v>
      </c>
    </row>
    <row r="163" spans="1:13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>
        <f t="shared" si="15"/>
        <v>0</v>
      </c>
    </row>
    <row r="164" spans="1:13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f t="shared" si="15"/>
        <v>10</v>
      </c>
    </row>
    <row r="165" spans="1:13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>
        <f t="shared" si="15"/>
        <v>0</v>
      </c>
    </row>
    <row r="166" spans="1:13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>
        <f t="shared" si="15"/>
        <v>0</v>
      </c>
    </row>
    <row r="167" spans="1:13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>
        <f t="shared" si="15"/>
        <v>0</v>
      </c>
    </row>
    <row r="168" spans="1:13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>
        <f t="shared" si="15"/>
        <v>0</v>
      </c>
    </row>
    <row r="169" spans="1:13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>
        <f t="shared" si="15"/>
        <v>0</v>
      </c>
    </row>
    <row r="170" spans="1:13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>
        <f t="shared" si="15"/>
        <v>0</v>
      </c>
    </row>
    <row r="171" spans="1:13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>
        <f t="shared" si="15"/>
        <v>0</v>
      </c>
    </row>
    <row r="172" spans="1:13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>
        <f t="shared" si="15"/>
        <v>0</v>
      </c>
    </row>
    <row r="173" spans="1:13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>
        <f t="shared" si="15"/>
        <v>0</v>
      </c>
    </row>
    <row r="174" spans="1:13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>
        <f t="shared" si="15"/>
        <v>0</v>
      </c>
    </row>
    <row r="175" spans="1:13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>
        <f t="shared" si="15"/>
        <v>0</v>
      </c>
    </row>
    <row r="176" spans="1:13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>
        <f t="shared" si="15"/>
        <v>0</v>
      </c>
    </row>
    <row r="177" spans="1:13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>
        <f t="shared" si="15"/>
        <v>0</v>
      </c>
    </row>
    <row r="178" spans="1:13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>
        <f t="shared" si="15"/>
        <v>0</v>
      </c>
    </row>
    <row r="179" spans="1:13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>
        <f t="shared" si="15"/>
        <v>0</v>
      </c>
    </row>
    <row r="180" spans="1:13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>
        <f t="shared" si="15"/>
        <v>0</v>
      </c>
    </row>
    <row r="181" spans="1:13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>
        <f t="shared" si="15"/>
        <v>0</v>
      </c>
    </row>
    <row r="182" spans="1:13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>
        <f t="shared" si="15"/>
        <v>0</v>
      </c>
    </row>
    <row r="183" spans="1:13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>
        <f t="shared" si="15"/>
        <v>0</v>
      </c>
    </row>
    <row r="184" spans="1:13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>
        <f t="shared" si="15"/>
        <v>0</v>
      </c>
    </row>
    <row r="185" spans="1:13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3" ht="12" thickBot="1" x14ac:dyDescent="0.25">
      <c r="A186" s="110" t="s">
        <v>180</v>
      </c>
      <c r="B186" s="111"/>
      <c r="C186" s="45"/>
      <c r="D186" s="46"/>
      <c r="E186" s="16">
        <f t="shared" ref="E186:M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 t="shared" si="16"/>
        <v>477</v>
      </c>
    </row>
    <row r="187" spans="1:13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3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>
        <f>SUM(I188:L188)</f>
        <v>0</v>
      </c>
    </row>
    <row r="189" spans="1:13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>
        <f t="shared" ref="M189:M208" si="17">SUM(I189:L189)</f>
        <v>0</v>
      </c>
    </row>
    <row r="190" spans="1:13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>
        <f t="shared" si="17"/>
        <v>0</v>
      </c>
    </row>
    <row r="191" spans="1:13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>
        <f t="shared" si="17"/>
        <v>0</v>
      </c>
    </row>
    <row r="192" spans="1:13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>
        <f t="shared" si="17"/>
        <v>0</v>
      </c>
    </row>
    <row r="193" spans="1:13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>
        <f t="shared" si="17"/>
        <v>0</v>
      </c>
    </row>
    <row r="194" spans="1:13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>
        <f t="shared" si="17"/>
        <v>0</v>
      </c>
    </row>
    <row r="195" spans="1:13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>
        <f t="shared" si="17"/>
        <v>0</v>
      </c>
    </row>
    <row r="196" spans="1:13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>
        <f t="shared" si="17"/>
        <v>0</v>
      </c>
    </row>
    <row r="197" spans="1:13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>
        <f t="shared" si="17"/>
        <v>0</v>
      </c>
    </row>
    <row r="198" spans="1:13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>
        <f t="shared" si="17"/>
        <v>0</v>
      </c>
    </row>
    <row r="199" spans="1:13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>
        <f t="shared" si="17"/>
        <v>0</v>
      </c>
    </row>
    <row r="200" spans="1:13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>
        <f t="shared" si="17"/>
        <v>0</v>
      </c>
    </row>
    <row r="201" spans="1:13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>
        <f t="shared" si="17"/>
        <v>0</v>
      </c>
    </row>
    <row r="202" spans="1:13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>
        <f t="shared" si="17"/>
        <v>0</v>
      </c>
    </row>
    <row r="203" spans="1:13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>
        <f t="shared" si="17"/>
        <v>16</v>
      </c>
    </row>
    <row r="204" spans="1:13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>
        <f t="shared" si="17"/>
        <v>8</v>
      </c>
    </row>
    <row r="205" spans="1:13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f t="shared" si="17"/>
        <v>98</v>
      </c>
    </row>
    <row r="206" spans="1:13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f t="shared" si="17"/>
        <v>103</v>
      </c>
    </row>
    <row r="207" spans="1:13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>
        <f t="shared" si="17"/>
        <v>0</v>
      </c>
    </row>
    <row r="208" spans="1:13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f t="shared" si="17"/>
        <v>252</v>
      </c>
    </row>
    <row r="209" spans="1:13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3" ht="12" thickBot="1" x14ac:dyDescent="0.25">
      <c r="A210" s="13" t="s">
        <v>199</v>
      </c>
      <c r="B210" s="14"/>
      <c r="C210" s="122"/>
      <c r="D210" s="123"/>
      <c r="E210" s="124">
        <f t="shared" ref="E210:M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4070</v>
      </c>
    </row>
    <row r="211" spans="1:13" x14ac:dyDescent="0.2">
      <c r="A211" s="1"/>
      <c r="B211" s="1"/>
      <c r="C211" s="1"/>
      <c r="D211" s="1"/>
      <c r="E211" s="1"/>
      <c r="F211" s="1"/>
      <c r="G211" s="1"/>
    </row>
    <row r="212" spans="1:13" x14ac:dyDescent="0.2">
      <c r="A212" s="1"/>
      <c r="B212" s="1"/>
      <c r="C212" s="1"/>
      <c r="D212" s="1"/>
      <c r="E212" s="1"/>
      <c r="F212" s="1"/>
      <c r="G212" s="1"/>
    </row>
    <row r="222" spans="1:13" x14ac:dyDescent="0.2">
      <c r="M222" s="154"/>
    </row>
  </sheetData>
  <autoFilter ref="A9:M210" xr:uid="{00000000-0009-0000-0000-000003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2"/>
  <sheetViews>
    <sheetView topLeftCell="A169" workbookViewId="0">
      <selection activeCell="M210" sqref="M210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3" width="12.5703125" style="3" customWidth="1"/>
    <col min="14" max="14" width="12.28515625" style="3" customWidth="1"/>
    <col min="15" max="15" width="11.7109375" style="3" customWidth="1"/>
    <col min="16" max="16" width="13.140625" style="3" customWidth="1"/>
    <col min="17" max="16384" width="30" style="3"/>
  </cols>
  <sheetData>
    <row r="1" spans="1:14" x14ac:dyDescent="0.2">
      <c r="A1" s="1"/>
      <c r="B1" s="1"/>
      <c r="C1" s="2"/>
      <c r="D1" s="2"/>
      <c r="E1" s="2"/>
      <c r="F1" s="1"/>
      <c r="G1" s="1"/>
    </row>
    <row r="2" spans="1:14" x14ac:dyDescent="0.2">
      <c r="A2" s="160" t="s">
        <v>226</v>
      </c>
      <c r="B2" s="160"/>
      <c r="C2" s="160"/>
      <c r="D2" s="160"/>
      <c r="E2" s="160"/>
      <c r="F2" s="160"/>
      <c r="G2" s="160"/>
      <c r="H2" s="160"/>
      <c r="I2" s="160"/>
    </row>
    <row r="3" spans="1:14" x14ac:dyDescent="0.2">
      <c r="A3" s="158" t="s">
        <v>227</v>
      </c>
      <c r="B3" s="158"/>
      <c r="C3" s="158"/>
      <c r="D3" s="158"/>
      <c r="E3" s="158"/>
      <c r="F3" s="158"/>
      <c r="G3" s="158"/>
      <c r="H3" s="158"/>
      <c r="I3" s="158"/>
    </row>
    <row r="4" spans="1:14" ht="12" thickBot="1" x14ac:dyDescent="0.25">
      <c r="A4" s="1"/>
      <c r="B4" s="1"/>
      <c r="C4" s="2"/>
      <c r="D4" s="2"/>
      <c r="E4" s="2"/>
      <c r="F4" s="1"/>
      <c r="G4" s="1"/>
    </row>
    <row r="5" spans="1:14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2" t="s">
        <v>223</v>
      </c>
    </row>
    <row r="7" spans="1:14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4" ht="12" thickBot="1" x14ac:dyDescent="0.25">
      <c r="A8" s="13" t="s">
        <v>8</v>
      </c>
      <c r="B8" s="14"/>
      <c r="C8" s="15"/>
      <c r="D8" s="14"/>
      <c r="E8" s="16">
        <f t="shared" ref="E8:N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 t="shared" si="0"/>
        <v>214</v>
      </c>
    </row>
    <row r="9" spans="1:14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</row>
    <row r="10" spans="1:14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>
        <f>SUM(I10:M10)</f>
        <v>0</v>
      </c>
    </row>
    <row r="11" spans="1:14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>
        <f t="shared" ref="N11:N30" si="1">SUM(I11:M11)</f>
        <v>0</v>
      </c>
    </row>
    <row r="12" spans="1:14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>
        <f t="shared" si="1"/>
        <v>0</v>
      </c>
    </row>
    <row r="13" spans="1:14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>
        <f t="shared" si="1"/>
        <v>0</v>
      </c>
    </row>
    <row r="14" spans="1:14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>
        <f t="shared" si="1"/>
        <v>0</v>
      </c>
    </row>
    <row r="15" spans="1:14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>
        <f t="shared" si="1"/>
        <v>0</v>
      </c>
    </row>
    <row r="16" spans="1:14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>
        <f t="shared" si="1"/>
        <v>0</v>
      </c>
    </row>
    <row r="17" spans="1:14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>
        <f t="shared" si="1"/>
        <v>38</v>
      </c>
    </row>
    <row r="18" spans="1:14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>
        <f t="shared" si="1"/>
        <v>0</v>
      </c>
    </row>
    <row r="19" spans="1:14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>
        <f t="shared" si="1"/>
        <v>0</v>
      </c>
    </row>
    <row r="20" spans="1:14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>
        <f t="shared" si="1"/>
        <v>0</v>
      </c>
    </row>
    <row r="21" spans="1:14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>
        <f t="shared" si="1"/>
        <v>0</v>
      </c>
    </row>
    <row r="22" spans="1:14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f t="shared" si="1"/>
        <v>0</v>
      </c>
    </row>
    <row r="23" spans="1:14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f t="shared" si="1"/>
        <v>80</v>
      </c>
    </row>
    <row r="24" spans="1:14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>
        <f t="shared" si="1"/>
        <v>0</v>
      </c>
    </row>
    <row r="25" spans="1:14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>
        <f t="shared" si="1"/>
        <v>0</v>
      </c>
    </row>
    <row r="26" spans="1:14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>
        <f t="shared" si="1"/>
        <v>27</v>
      </c>
    </row>
    <row r="27" spans="1:14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>
        <f t="shared" si="1"/>
        <v>69</v>
      </c>
    </row>
    <row r="28" spans="1:14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>
        <f t="shared" si="1"/>
        <v>0</v>
      </c>
    </row>
    <row r="29" spans="1:14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>
        <f t="shared" si="1"/>
        <v>0</v>
      </c>
    </row>
    <row r="30" spans="1:14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>
        <f t="shared" si="1"/>
        <v>0</v>
      </c>
    </row>
    <row r="31" spans="1:14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4" ht="12" thickBot="1" x14ac:dyDescent="0.25">
      <c r="A32" s="44" t="s">
        <v>42</v>
      </c>
      <c r="B32" s="45"/>
      <c r="C32" s="45"/>
      <c r="D32" s="46"/>
      <c r="E32" s="16">
        <f t="shared" ref="E32:N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 t="shared" si="2"/>
        <v>0</v>
      </c>
    </row>
    <row r="33" spans="1:14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4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>
        <f>SUM(I34:M34)</f>
        <v>0</v>
      </c>
    </row>
    <row r="35" spans="1:14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>
        <f t="shared" ref="N35:N41" si="3">SUM(I35:M35)</f>
        <v>0</v>
      </c>
    </row>
    <row r="36" spans="1:14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>
        <f t="shared" si="3"/>
        <v>0</v>
      </c>
    </row>
    <row r="37" spans="1:14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>
        <f t="shared" si="3"/>
        <v>0</v>
      </c>
    </row>
    <row r="38" spans="1:14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>
        <f t="shared" si="3"/>
        <v>0</v>
      </c>
    </row>
    <row r="39" spans="1:14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>
        <f t="shared" si="3"/>
        <v>0</v>
      </c>
    </row>
    <row r="40" spans="1:14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>
        <f t="shared" si="3"/>
        <v>0</v>
      </c>
    </row>
    <row r="41" spans="1:14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>
        <f t="shared" si="3"/>
        <v>0</v>
      </c>
    </row>
    <row r="42" spans="1:14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4" ht="12" thickBot="1" x14ac:dyDescent="0.25">
      <c r="A43" s="13" t="s">
        <v>55</v>
      </c>
      <c r="B43" s="14"/>
      <c r="C43" s="49"/>
      <c r="D43" s="46"/>
      <c r="E43" s="16">
        <f t="shared" ref="E43:N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 t="shared" si="4"/>
        <v>695</v>
      </c>
    </row>
    <row r="44" spans="1:14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4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>
        <f>SUM(I45:M45)</f>
        <v>58</v>
      </c>
    </row>
    <row r="46" spans="1:14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>
        <f t="shared" ref="N46:N67" si="5">SUM(I46:M46)</f>
        <v>397</v>
      </c>
    </row>
    <row r="47" spans="1:14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>
        <f t="shared" si="5"/>
        <v>0</v>
      </c>
    </row>
    <row r="48" spans="1:14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>
        <f t="shared" si="5"/>
        <v>0</v>
      </c>
    </row>
    <row r="49" spans="1:14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>
        <f t="shared" si="5"/>
        <v>0</v>
      </c>
    </row>
    <row r="50" spans="1:14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>
        <f t="shared" si="5"/>
        <v>0</v>
      </c>
    </row>
    <row r="51" spans="1:14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>
        <f t="shared" si="5"/>
        <v>0</v>
      </c>
    </row>
    <row r="52" spans="1:14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>
        <f t="shared" si="5"/>
        <v>159</v>
      </c>
    </row>
    <row r="53" spans="1:14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>
        <f t="shared" si="5"/>
        <v>0</v>
      </c>
    </row>
    <row r="54" spans="1:14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>
        <f t="shared" si="5"/>
        <v>0</v>
      </c>
    </row>
    <row r="55" spans="1:14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>
        <f t="shared" si="5"/>
        <v>0</v>
      </c>
    </row>
    <row r="56" spans="1:14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>
        <f t="shared" si="5"/>
        <v>0</v>
      </c>
    </row>
    <row r="57" spans="1:14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>
        <f t="shared" si="5"/>
        <v>0</v>
      </c>
    </row>
    <row r="58" spans="1:14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>
        <f t="shared" si="5"/>
        <v>0</v>
      </c>
    </row>
    <row r="59" spans="1:14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>
        <f t="shared" si="5"/>
        <v>0</v>
      </c>
    </row>
    <row r="60" spans="1:14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>
        <f t="shared" si="5"/>
        <v>0</v>
      </c>
    </row>
    <row r="61" spans="1:14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>
        <f t="shared" si="5"/>
        <v>0</v>
      </c>
    </row>
    <row r="62" spans="1:14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>
        <f t="shared" si="5"/>
        <v>0</v>
      </c>
    </row>
    <row r="63" spans="1:14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>
        <f t="shared" si="5"/>
        <v>0</v>
      </c>
    </row>
    <row r="64" spans="1:14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>
        <f t="shared" si="5"/>
        <v>40</v>
      </c>
    </row>
    <row r="65" spans="1:14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>
        <f t="shared" si="5"/>
        <v>41</v>
      </c>
    </row>
    <row r="66" spans="1:14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>
        <f t="shared" si="5"/>
        <v>0</v>
      </c>
    </row>
    <row r="67" spans="1:14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>
        <f t="shared" si="5"/>
        <v>0</v>
      </c>
    </row>
    <row r="68" spans="1:14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4" ht="12" thickBot="1" x14ac:dyDescent="0.25">
      <c r="A69" s="56" t="s">
        <v>80</v>
      </c>
      <c r="B69" s="57"/>
      <c r="C69" s="15"/>
      <c r="D69" s="14"/>
      <c r="E69" s="16">
        <f t="shared" ref="E69:N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 t="shared" si="6"/>
        <v>1743</v>
      </c>
    </row>
    <row r="70" spans="1:14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4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>
        <f>SUM(I71:M71)</f>
        <v>0</v>
      </c>
    </row>
    <row r="72" spans="1:14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>
        <f t="shared" ref="N72:N91" si="7">SUM(I72:M72)</f>
        <v>0</v>
      </c>
    </row>
    <row r="73" spans="1:14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>
        <f t="shared" si="7"/>
        <v>0</v>
      </c>
    </row>
    <row r="74" spans="1:14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>
        <f t="shared" si="7"/>
        <v>578</v>
      </c>
    </row>
    <row r="75" spans="1:14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>
        <f t="shared" si="7"/>
        <v>0</v>
      </c>
    </row>
    <row r="76" spans="1:14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>
        <f t="shared" si="7"/>
        <v>81</v>
      </c>
    </row>
    <row r="77" spans="1:14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>
        <f t="shared" si="7"/>
        <v>0</v>
      </c>
    </row>
    <row r="78" spans="1:14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f t="shared" si="7"/>
        <v>94</v>
      </c>
    </row>
    <row r="79" spans="1:14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>
        <f t="shared" si="7"/>
        <v>0</v>
      </c>
    </row>
    <row r="80" spans="1:14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f t="shared" si="7"/>
        <v>990</v>
      </c>
    </row>
    <row r="81" spans="1:14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>
        <f t="shared" si="7"/>
        <v>0</v>
      </c>
    </row>
    <row r="82" spans="1:14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>
        <f t="shared" si="7"/>
        <v>0</v>
      </c>
    </row>
    <row r="83" spans="1:14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>
        <f t="shared" si="7"/>
        <v>0</v>
      </c>
    </row>
    <row r="84" spans="1:14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>
        <f t="shared" si="7"/>
        <v>0</v>
      </c>
    </row>
    <row r="85" spans="1:14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>
        <f t="shared" si="7"/>
        <v>0</v>
      </c>
    </row>
    <row r="86" spans="1:14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>
        <f t="shared" si="7"/>
        <v>0</v>
      </c>
    </row>
    <row r="87" spans="1:14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>
        <f t="shared" si="7"/>
        <v>0</v>
      </c>
    </row>
    <row r="88" spans="1:14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>
        <f t="shared" si="7"/>
        <v>0</v>
      </c>
    </row>
    <row r="89" spans="1:14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>
        <f t="shared" si="7"/>
        <v>0</v>
      </c>
    </row>
    <row r="90" spans="1:14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>
        <f t="shared" si="7"/>
        <v>0</v>
      </c>
    </row>
    <row r="91" spans="1:14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>
        <f t="shared" si="7"/>
        <v>0</v>
      </c>
    </row>
    <row r="92" spans="1:14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4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N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 t="shared" si="8"/>
        <v>304</v>
      </c>
    </row>
    <row r="94" spans="1:14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4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>
        <f>SUM(I95:M95)</f>
        <v>0</v>
      </c>
    </row>
    <row r="96" spans="1:14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f t="shared" ref="N96:N102" si="9">SUM(I96:M96)</f>
        <v>10</v>
      </c>
    </row>
    <row r="97" spans="1:14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>
        <f t="shared" si="9"/>
        <v>0</v>
      </c>
    </row>
    <row r="98" spans="1:14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>
        <f t="shared" si="9"/>
        <v>0</v>
      </c>
    </row>
    <row r="99" spans="1:14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>
        <f t="shared" si="9"/>
        <v>0</v>
      </c>
    </row>
    <row r="100" spans="1:14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>
        <f t="shared" si="9"/>
        <v>294</v>
      </c>
    </row>
    <row r="101" spans="1:14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>
        <f t="shared" si="9"/>
        <v>0</v>
      </c>
    </row>
    <row r="102" spans="1:14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>
        <f t="shared" si="9"/>
        <v>0</v>
      </c>
    </row>
    <row r="103" spans="1:14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4" ht="12" thickBot="1" x14ac:dyDescent="0.25">
      <c r="A104" s="44" t="s">
        <v>110</v>
      </c>
      <c r="B104" s="45"/>
      <c r="C104" s="45"/>
      <c r="D104" s="46"/>
      <c r="E104" s="16">
        <f t="shared" ref="E104:N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 t="shared" si="10"/>
        <v>292</v>
      </c>
    </row>
    <row r="105" spans="1:14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4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>
        <f>SUM(I106:M106)</f>
        <v>0</v>
      </c>
    </row>
    <row r="107" spans="1:14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>
        <f t="shared" ref="N107:N129" si="11">SUM(I107:M107)</f>
        <v>0</v>
      </c>
    </row>
    <row r="108" spans="1:14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>
        <f t="shared" si="11"/>
        <v>0</v>
      </c>
    </row>
    <row r="109" spans="1:14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>
        <f t="shared" si="11"/>
        <v>0</v>
      </c>
    </row>
    <row r="110" spans="1:14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>
        <f t="shared" si="11"/>
        <v>32</v>
      </c>
    </row>
    <row r="111" spans="1:14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f t="shared" si="11"/>
        <v>42</v>
      </c>
    </row>
    <row r="112" spans="1:14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>
        <f t="shared" si="11"/>
        <v>0</v>
      </c>
    </row>
    <row r="113" spans="1:14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>
        <f t="shared" si="11"/>
        <v>0</v>
      </c>
    </row>
    <row r="114" spans="1:14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>
        <f t="shared" si="11"/>
        <v>0</v>
      </c>
    </row>
    <row r="115" spans="1:14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>
        <f t="shared" si="11"/>
        <v>0</v>
      </c>
    </row>
    <row r="116" spans="1:14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>
        <f t="shared" si="11"/>
        <v>0</v>
      </c>
    </row>
    <row r="117" spans="1:14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>
        <f t="shared" si="11"/>
        <v>0</v>
      </c>
    </row>
    <row r="118" spans="1:14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>
        <f t="shared" si="11"/>
        <v>0</v>
      </c>
    </row>
    <row r="119" spans="1:14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>
        <f t="shared" si="11"/>
        <v>0</v>
      </c>
    </row>
    <row r="120" spans="1:14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f t="shared" si="11"/>
        <v>0</v>
      </c>
    </row>
    <row r="121" spans="1:14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f t="shared" si="11"/>
        <v>174</v>
      </c>
    </row>
    <row r="122" spans="1:14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>
        <f t="shared" si="11"/>
        <v>44</v>
      </c>
    </row>
    <row r="123" spans="1:14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>
        <f t="shared" si="11"/>
        <v>0</v>
      </c>
    </row>
    <row r="124" spans="1:14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>
        <f t="shared" si="11"/>
        <v>0</v>
      </c>
    </row>
    <row r="125" spans="1:14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>
        <f t="shared" si="11"/>
        <v>0</v>
      </c>
    </row>
    <row r="126" spans="1:14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>
        <f t="shared" si="11"/>
        <v>0</v>
      </c>
    </row>
    <row r="127" spans="1:14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>
        <f t="shared" si="11"/>
        <v>0</v>
      </c>
    </row>
    <row r="128" spans="1:14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>
        <f t="shared" si="11"/>
        <v>0</v>
      </c>
    </row>
    <row r="129" spans="1:14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>
        <f t="shared" si="11"/>
        <v>0</v>
      </c>
    </row>
    <row r="130" spans="1:14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4" ht="12" thickBot="1" x14ac:dyDescent="0.25">
      <c r="A131" s="13" t="s">
        <v>134</v>
      </c>
      <c r="B131" s="14"/>
      <c r="C131" s="14"/>
      <c r="D131" s="14"/>
      <c r="E131" s="16">
        <f t="shared" ref="E131:N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 t="shared" si="12"/>
        <v>1001</v>
      </c>
    </row>
    <row r="132" spans="1:14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4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>
        <f>SUM(I133:M133)</f>
        <v>0</v>
      </c>
    </row>
    <row r="134" spans="1:14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f t="shared" ref="N134:N144" si="13">SUM(I134:M134)</f>
        <v>422</v>
      </c>
    </row>
    <row r="135" spans="1:14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>
        <f t="shared" si="13"/>
        <v>267</v>
      </c>
    </row>
    <row r="136" spans="1:14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>
        <f t="shared" si="13"/>
        <v>312</v>
      </c>
    </row>
    <row r="137" spans="1:14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>
        <f t="shared" si="13"/>
        <v>0</v>
      </c>
    </row>
    <row r="138" spans="1:14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>
        <f t="shared" si="13"/>
        <v>0</v>
      </c>
    </row>
    <row r="139" spans="1:14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>
        <f t="shared" si="13"/>
        <v>0</v>
      </c>
    </row>
    <row r="140" spans="1:14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>
        <f t="shared" si="13"/>
        <v>0</v>
      </c>
    </row>
    <row r="141" spans="1:14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>
        <f t="shared" si="13"/>
        <v>0</v>
      </c>
    </row>
    <row r="142" spans="1:14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>
        <f t="shared" si="13"/>
        <v>0</v>
      </c>
    </row>
    <row r="143" spans="1:14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>
        <f t="shared" si="13"/>
        <v>0</v>
      </c>
    </row>
    <row r="144" spans="1:14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f t="shared" si="13"/>
        <v>0</v>
      </c>
    </row>
    <row r="145" spans="1:14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4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N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 t="shared" si="14"/>
        <v>286</v>
      </c>
    </row>
    <row r="147" spans="1:14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4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>
        <f>SUM(I148:M148)</f>
        <v>0</v>
      </c>
    </row>
    <row r="149" spans="1:14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>
        <f t="shared" ref="N149:N184" si="15">SUM(I149:M149)</f>
        <v>0</v>
      </c>
    </row>
    <row r="150" spans="1:14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>
        <f t="shared" si="15"/>
        <v>0</v>
      </c>
    </row>
    <row r="151" spans="1:14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>
        <f t="shared" si="15"/>
        <v>0</v>
      </c>
    </row>
    <row r="152" spans="1:14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f t="shared" si="15"/>
        <v>0</v>
      </c>
    </row>
    <row r="153" spans="1:14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f t="shared" si="15"/>
        <v>0</v>
      </c>
    </row>
    <row r="154" spans="1:14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>
        <f t="shared" si="15"/>
        <v>0</v>
      </c>
    </row>
    <row r="155" spans="1:14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>
        <f t="shared" si="15"/>
        <v>0</v>
      </c>
    </row>
    <row r="156" spans="1:14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>
        <f t="shared" si="15"/>
        <v>62</v>
      </c>
    </row>
    <row r="157" spans="1:14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>
        <f t="shared" si="15"/>
        <v>0</v>
      </c>
    </row>
    <row r="158" spans="1:14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>
        <f t="shared" si="15"/>
        <v>89</v>
      </c>
    </row>
    <row r="159" spans="1:14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>
        <f t="shared" si="15"/>
        <v>10</v>
      </c>
    </row>
    <row r="160" spans="1:14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>
        <f t="shared" si="15"/>
        <v>49</v>
      </c>
    </row>
    <row r="161" spans="1:14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f t="shared" si="15"/>
        <v>0</v>
      </c>
    </row>
    <row r="162" spans="1:14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>
        <f t="shared" si="15"/>
        <v>50</v>
      </c>
    </row>
    <row r="163" spans="1:14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>
        <f t="shared" si="15"/>
        <v>0</v>
      </c>
    </row>
    <row r="164" spans="1:14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>
        <f t="shared" si="15"/>
        <v>26</v>
      </c>
    </row>
    <row r="165" spans="1:14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>
        <f t="shared" si="15"/>
        <v>0</v>
      </c>
    </row>
    <row r="166" spans="1:14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>
        <f t="shared" si="15"/>
        <v>0</v>
      </c>
    </row>
    <row r="167" spans="1:14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>
        <f t="shared" si="15"/>
        <v>0</v>
      </c>
    </row>
    <row r="168" spans="1:14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>
        <f t="shared" si="15"/>
        <v>0</v>
      </c>
    </row>
    <row r="169" spans="1:14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>
        <f t="shared" si="15"/>
        <v>0</v>
      </c>
    </row>
    <row r="170" spans="1:14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>
        <f t="shared" si="15"/>
        <v>0</v>
      </c>
    </row>
    <row r="171" spans="1:14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>
        <f t="shared" si="15"/>
        <v>0</v>
      </c>
    </row>
    <row r="172" spans="1:14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>
        <f t="shared" si="15"/>
        <v>0</v>
      </c>
    </row>
    <row r="173" spans="1:14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>
        <f t="shared" si="15"/>
        <v>0</v>
      </c>
    </row>
    <row r="174" spans="1:14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>
        <f t="shared" si="15"/>
        <v>0</v>
      </c>
    </row>
    <row r="175" spans="1:14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>
        <f t="shared" si="15"/>
        <v>0</v>
      </c>
    </row>
    <row r="176" spans="1:14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>
        <f t="shared" si="15"/>
        <v>0</v>
      </c>
    </row>
    <row r="177" spans="1:14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>
        <f t="shared" si="15"/>
        <v>0</v>
      </c>
    </row>
    <row r="178" spans="1:14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>
        <f t="shared" si="15"/>
        <v>0</v>
      </c>
    </row>
    <row r="179" spans="1:14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>
        <f t="shared" si="15"/>
        <v>0</v>
      </c>
    </row>
    <row r="180" spans="1:14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>
        <f t="shared" si="15"/>
        <v>0</v>
      </c>
    </row>
    <row r="181" spans="1:14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>
        <f t="shared" si="15"/>
        <v>0</v>
      </c>
    </row>
    <row r="182" spans="1:14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>
        <f t="shared" si="15"/>
        <v>0</v>
      </c>
    </row>
    <row r="183" spans="1:14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>
        <f t="shared" si="15"/>
        <v>0</v>
      </c>
    </row>
    <row r="184" spans="1:14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>
        <f t="shared" si="15"/>
        <v>0</v>
      </c>
    </row>
    <row r="185" spans="1:14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4" ht="12" thickBot="1" x14ac:dyDescent="0.25">
      <c r="A186" s="110" t="s">
        <v>180</v>
      </c>
      <c r="B186" s="111"/>
      <c r="C186" s="45"/>
      <c r="D186" s="46"/>
      <c r="E186" s="16">
        <f t="shared" ref="E186:N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 t="shared" si="16"/>
        <v>671</v>
      </c>
    </row>
    <row r="187" spans="1:14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4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>
        <f>SUM(I188:M188)</f>
        <v>0</v>
      </c>
    </row>
    <row r="189" spans="1:14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>
        <f t="shared" ref="N189:N208" si="17">SUM(I189:M189)</f>
        <v>0</v>
      </c>
    </row>
    <row r="190" spans="1:14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>
        <f t="shared" si="17"/>
        <v>0</v>
      </c>
    </row>
    <row r="191" spans="1:14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>
        <f t="shared" si="17"/>
        <v>0</v>
      </c>
    </row>
    <row r="192" spans="1:14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>
        <f t="shared" si="17"/>
        <v>0</v>
      </c>
    </row>
    <row r="193" spans="1:14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>
        <f t="shared" si="17"/>
        <v>0</v>
      </c>
    </row>
    <row r="194" spans="1:14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>
        <f t="shared" si="17"/>
        <v>0</v>
      </c>
    </row>
    <row r="195" spans="1:14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>
        <f t="shared" si="17"/>
        <v>0</v>
      </c>
    </row>
    <row r="196" spans="1:14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>
        <f t="shared" si="17"/>
        <v>0</v>
      </c>
    </row>
    <row r="197" spans="1:14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>
        <f t="shared" si="17"/>
        <v>0</v>
      </c>
    </row>
    <row r="198" spans="1:14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>
        <f t="shared" si="17"/>
        <v>0</v>
      </c>
    </row>
    <row r="199" spans="1:14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>
        <f t="shared" si="17"/>
        <v>0</v>
      </c>
    </row>
    <row r="200" spans="1:14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>
        <f t="shared" si="17"/>
        <v>0</v>
      </c>
    </row>
    <row r="201" spans="1:14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>
        <f t="shared" si="17"/>
        <v>0</v>
      </c>
    </row>
    <row r="202" spans="1:14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>
        <f t="shared" si="17"/>
        <v>0</v>
      </c>
    </row>
    <row r="203" spans="1:14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>
        <f t="shared" si="17"/>
        <v>16</v>
      </c>
    </row>
    <row r="204" spans="1:14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>
        <f t="shared" si="17"/>
        <v>8</v>
      </c>
    </row>
    <row r="205" spans="1:14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f t="shared" si="17"/>
        <v>180</v>
      </c>
    </row>
    <row r="206" spans="1:14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f t="shared" si="17"/>
        <v>113</v>
      </c>
    </row>
    <row r="207" spans="1:14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>
        <f t="shared" si="17"/>
        <v>0</v>
      </c>
    </row>
    <row r="208" spans="1:14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f t="shared" si="17"/>
        <v>354</v>
      </c>
    </row>
    <row r="209" spans="1:14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4" ht="12" thickBot="1" x14ac:dyDescent="0.25">
      <c r="A210" s="13" t="s">
        <v>199</v>
      </c>
      <c r="B210" s="14"/>
      <c r="C210" s="122"/>
      <c r="D210" s="123"/>
      <c r="E210" s="124">
        <f t="shared" ref="E210:N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5206</v>
      </c>
    </row>
    <row r="211" spans="1:14" x14ac:dyDescent="0.2">
      <c r="A211" s="1"/>
      <c r="B211" s="1"/>
      <c r="C211" s="1"/>
      <c r="D211" s="1"/>
      <c r="E211" s="1"/>
      <c r="F211" s="1"/>
      <c r="G211" s="1"/>
    </row>
    <row r="212" spans="1:14" x14ac:dyDescent="0.2">
      <c r="A212" s="1"/>
      <c r="B212" s="1"/>
      <c r="C212" s="1"/>
      <c r="D212" s="1"/>
      <c r="E212" s="1"/>
      <c r="F212" s="1"/>
      <c r="G212" s="1"/>
    </row>
  </sheetData>
  <autoFilter ref="A9:N210" xr:uid="{00000000-0009-0000-0000-000004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2"/>
  <sheetViews>
    <sheetView topLeftCell="B172" workbookViewId="0">
      <selection activeCell="N216" sqref="N216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4" width="12.5703125" style="3" customWidth="1"/>
    <col min="15" max="15" width="12.28515625" style="3" customWidth="1"/>
    <col min="16" max="16" width="11.7109375" style="3" customWidth="1"/>
    <col min="17" max="17" width="13.140625" style="3" customWidth="1"/>
    <col min="18" max="16384" width="30" style="3"/>
  </cols>
  <sheetData>
    <row r="1" spans="1:15" x14ac:dyDescent="0.2">
      <c r="A1" s="1"/>
      <c r="B1" s="1"/>
      <c r="C1" s="2"/>
      <c r="D1" s="2"/>
      <c r="E1" s="2"/>
      <c r="F1" s="1"/>
      <c r="G1" s="1"/>
    </row>
    <row r="2" spans="1:15" x14ac:dyDescent="0.2">
      <c r="A2" s="160" t="s">
        <v>226</v>
      </c>
      <c r="B2" s="160"/>
      <c r="C2" s="160"/>
      <c r="D2" s="160"/>
      <c r="E2" s="160"/>
      <c r="F2" s="160"/>
      <c r="G2" s="160"/>
      <c r="H2" s="160"/>
      <c r="I2" s="160"/>
    </row>
    <row r="3" spans="1:15" x14ac:dyDescent="0.2">
      <c r="A3" s="158" t="s">
        <v>227</v>
      </c>
      <c r="B3" s="158"/>
      <c r="C3" s="158"/>
      <c r="D3" s="158"/>
      <c r="E3" s="158"/>
      <c r="F3" s="158"/>
      <c r="G3" s="158"/>
      <c r="H3" s="158"/>
      <c r="I3" s="158"/>
    </row>
    <row r="4" spans="1:15" ht="12" thickBot="1" x14ac:dyDescent="0.25">
      <c r="A4" s="1"/>
      <c r="B4" s="1"/>
      <c r="C4" s="2"/>
      <c r="D4" s="2"/>
      <c r="E4" s="2"/>
      <c r="F4" s="1"/>
      <c r="G4" s="1"/>
    </row>
    <row r="5" spans="1:15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2" t="s">
        <v>223</v>
      </c>
    </row>
    <row r="7" spans="1:15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5" ht="12" thickBot="1" x14ac:dyDescent="0.25">
      <c r="A8" s="13" t="s">
        <v>8</v>
      </c>
      <c r="B8" s="14"/>
      <c r="C8" s="15"/>
      <c r="D8" s="14"/>
      <c r="E8" s="16">
        <f t="shared" ref="E8:O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 t="shared" si="0"/>
        <v>226</v>
      </c>
    </row>
    <row r="9" spans="1:15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</row>
    <row r="10" spans="1:15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>
        <f>SUM(I10:N10)</f>
        <v>0</v>
      </c>
    </row>
    <row r="11" spans="1:15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>
        <f t="shared" ref="O11:O30" si="1">SUM(I11:N11)</f>
        <v>0</v>
      </c>
    </row>
    <row r="12" spans="1:15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>
        <f t="shared" si="1"/>
        <v>0</v>
      </c>
    </row>
    <row r="13" spans="1:15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>
        <f t="shared" si="1"/>
        <v>0</v>
      </c>
    </row>
    <row r="14" spans="1:15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>
        <f t="shared" si="1"/>
        <v>0</v>
      </c>
    </row>
    <row r="15" spans="1:15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>
        <f t="shared" si="1"/>
        <v>0</v>
      </c>
    </row>
    <row r="16" spans="1:15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>
        <f t="shared" si="1"/>
        <v>0</v>
      </c>
    </row>
    <row r="17" spans="1:15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>
        <f t="shared" si="1"/>
        <v>38</v>
      </c>
    </row>
    <row r="18" spans="1:15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>
        <f t="shared" si="1"/>
        <v>0</v>
      </c>
    </row>
    <row r="19" spans="1:15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>
        <f t="shared" si="1"/>
        <v>0</v>
      </c>
    </row>
    <row r="20" spans="1:15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>
        <f t="shared" si="1"/>
        <v>0</v>
      </c>
    </row>
    <row r="21" spans="1:15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>
        <f t="shared" si="1"/>
        <v>0</v>
      </c>
    </row>
    <row r="22" spans="1:15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>
        <f t="shared" si="1"/>
        <v>2</v>
      </c>
    </row>
    <row r="23" spans="1:15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f t="shared" si="1"/>
        <v>90</v>
      </c>
    </row>
    <row r="24" spans="1:15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>
        <f t="shared" si="1"/>
        <v>0</v>
      </c>
    </row>
    <row r="25" spans="1:15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>
        <f t="shared" si="1"/>
        <v>0</v>
      </c>
    </row>
    <row r="26" spans="1:15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f t="shared" si="1"/>
        <v>27</v>
      </c>
    </row>
    <row r="27" spans="1:15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>
        <f t="shared" si="1"/>
        <v>69</v>
      </c>
    </row>
    <row r="28" spans="1:15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>
        <f t="shared" si="1"/>
        <v>0</v>
      </c>
    </row>
    <row r="29" spans="1:15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>
        <f t="shared" si="1"/>
        <v>0</v>
      </c>
    </row>
    <row r="30" spans="1:15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>
        <f t="shared" si="1"/>
        <v>0</v>
      </c>
    </row>
    <row r="31" spans="1:15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5" ht="12" thickBot="1" x14ac:dyDescent="0.25">
      <c r="A32" s="44" t="s">
        <v>42</v>
      </c>
      <c r="B32" s="45"/>
      <c r="C32" s="45"/>
      <c r="D32" s="46"/>
      <c r="E32" s="16">
        <f t="shared" ref="E32:O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 t="shared" si="2"/>
        <v>0</v>
      </c>
    </row>
    <row r="33" spans="1:15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5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>
        <f>SUM(I34:N34)</f>
        <v>0</v>
      </c>
    </row>
    <row r="35" spans="1:15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>
        <f t="shared" ref="O35:O41" si="3">SUM(I35:N35)</f>
        <v>0</v>
      </c>
    </row>
    <row r="36" spans="1:15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>
        <f t="shared" si="3"/>
        <v>0</v>
      </c>
    </row>
    <row r="37" spans="1:15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>
        <f t="shared" si="3"/>
        <v>0</v>
      </c>
    </row>
    <row r="38" spans="1:15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>
        <f t="shared" si="3"/>
        <v>0</v>
      </c>
    </row>
    <row r="39" spans="1:15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>
        <f t="shared" si="3"/>
        <v>0</v>
      </c>
    </row>
    <row r="40" spans="1:15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>
        <f t="shared" si="3"/>
        <v>0</v>
      </c>
    </row>
    <row r="41" spans="1:15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>
        <f t="shared" si="3"/>
        <v>0</v>
      </c>
    </row>
    <row r="42" spans="1:15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5" ht="12" thickBot="1" x14ac:dyDescent="0.25">
      <c r="A43" s="13" t="s">
        <v>55</v>
      </c>
      <c r="B43" s="14"/>
      <c r="C43" s="49"/>
      <c r="D43" s="46"/>
      <c r="E43" s="16">
        <f t="shared" ref="E43:O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 t="shared" si="4"/>
        <v>695</v>
      </c>
    </row>
    <row r="44" spans="1:15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5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>
        <f>SUM(I45:N45)</f>
        <v>58</v>
      </c>
    </row>
    <row r="46" spans="1:15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>
        <f t="shared" ref="O46:O67" si="5">SUM(I46:N46)</f>
        <v>397</v>
      </c>
    </row>
    <row r="47" spans="1:15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>
        <f t="shared" si="5"/>
        <v>0</v>
      </c>
    </row>
    <row r="48" spans="1:15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>
        <f t="shared" si="5"/>
        <v>0</v>
      </c>
    </row>
    <row r="49" spans="1:15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>
        <f t="shared" si="5"/>
        <v>0</v>
      </c>
    </row>
    <row r="50" spans="1:15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>
        <f t="shared" si="5"/>
        <v>0</v>
      </c>
    </row>
    <row r="51" spans="1:15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>
        <f t="shared" si="5"/>
        <v>0</v>
      </c>
    </row>
    <row r="52" spans="1:15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>
        <f t="shared" si="5"/>
        <v>159</v>
      </c>
    </row>
    <row r="53" spans="1:15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>
        <f t="shared" si="5"/>
        <v>0</v>
      </c>
    </row>
    <row r="54" spans="1:15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>
        <f t="shared" si="5"/>
        <v>0</v>
      </c>
    </row>
    <row r="55" spans="1:15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>
        <f t="shared" si="5"/>
        <v>0</v>
      </c>
    </row>
    <row r="56" spans="1:15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>
        <f t="shared" si="5"/>
        <v>0</v>
      </c>
    </row>
    <row r="57" spans="1:15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>
        <f t="shared" si="5"/>
        <v>0</v>
      </c>
    </row>
    <row r="58" spans="1:15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>
        <f t="shared" si="5"/>
        <v>0</v>
      </c>
    </row>
    <row r="59" spans="1:15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>
        <f t="shared" si="5"/>
        <v>0</v>
      </c>
    </row>
    <row r="60" spans="1:15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>
        <f t="shared" si="5"/>
        <v>0</v>
      </c>
    </row>
    <row r="61" spans="1:15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>
        <f t="shared" si="5"/>
        <v>0</v>
      </c>
    </row>
    <row r="62" spans="1:15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>
        <f t="shared" si="5"/>
        <v>0</v>
      </c>
    </row>
    <row r="63" spans="1:15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>
        <f t="shared" si="5"/>
        <v>0</v>
      </c>
    </row>
    <row r="64" spans="1:15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f t="shared" si="5"/>
        <v>40</v>
      </c>
    </row>
    <row r="65" spans="1:15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>
        <f t="shared" si="5"/>
        <v>41</v>
      </c>
    </row>
    <row r="66" spans="1:15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>
        <f t="shared" si="5"/>
        <v>0</v>
      </c>
    </row>
    <row r="67" spans="1:15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>
        <f t="shared" si="5"/>
        <v>0</v>
      </c>
    </row>
    <row r="68" spans="1:15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5" ht="12" thickBot="1" x14ac:dyDescent="0.25">
      <c r="A69" s="56" t="s">
        <v>80</v>
      </c>
      <c r="B69" s="57"/>
      <c r="C69" s="15"/>
      <c r="D69" s="14"/>
      <c r="E69" s="16">
        <f t="shared" ref="E69:O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 t="shared" si="6"/>
        <v>3037</v>
      </c>
    </row>
    <row r="70" spans="1:15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5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>
        <f>SUM(I71:N71)</f>
        <v>0</v>
      </c>
    </row>
    <row r="72" spans="1:15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>
        <f t="shared" ref="O72:O91" si="7">SUM(I72:N72)</f>
        <v>0</v>
      </c>
    </row>
    <row r="73" spans="1:15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>
        <f t="shared" si="7"/>
        <v>0</v>
      </c>
    </row>
    <row r="74" spans="1:15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f t="shared" si="7"/>
        <v>578</v>
      </c>
    </row>
    <row r="75" spans="1:15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>
        <f t="shared" si="7"/>
        <v>0</v>
      </c>
    </row>
    <row r="76" spans="1:15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f t="shared" si="7"/>
        <v>81</v>
      </c>
    </row>
    <row r="77" spans="1:15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>
        <f t="shared" si="7"/>
        <v>0</v>
      </c>
    </row>
    <row r="78" spans="1:15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f t="shared" si="7"/>
        <v>1184</v>
      </c>
    </row>
    <row r="79" spans="1:15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>
        <f t="shared" si="7"/>
        <v>0</v>
      </c>
    </row>
    <row r="80" spans="1:15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f t="shared" si="7"/>
        <v>1194</v>
      </c>
    </row>
    <row r="81" spans="1:15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>
        <f t="shared" si="7"/>
        <v>0</v>
      </c>
    </row>
    <row r="82" spans="1:15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>
        <f t="shared" si="7"/>
        <v>0</v>
      </c>
    </row>
    <row r="83" spans="1:15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>
        <f t="shared" si="7"/>
        <v>0</v>
      </c>
    </row>
    <row r="84" spans="1:15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>
        <f t="shared" si="7"/>
        <v>0</v>
      </c>
    </row>
    <row r="85" spans="1:15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>
        <f t="shared" si="7"/>
        <v>0</v>
      </c>
    </row>
    <row r="86" spans="1:15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>
        <f t="shared" si="7"/>
        <v>0</v>
      </c>
    </row>
    <row r="87" spans="1:15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>
        <f t="shared" si="7"/>
        <v>0</v>
      </c>
    </row>
    <row r="88" spans="1:15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>
        <f t="shared" si="7"/>
        <v>0</v>
      </c>
    </row>
    <row r="89" spans="1:15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>
        <f t="shared" si="7"/>
        <v>0</v>
      </c>
    </row>
    <row r="90" spans="1:15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>
        <f t="shared" si="7"/>
        <v>0</v>
      </c>
    </row>
    <row r="91" spans="1:15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>
        <f t="shared" si="7"/>
        <v>0</v>
      </c>
    </row>
    <row r="92" spans="1:15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5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O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 t="shared" si="8"/>
        <v>325</v>
      </c>
    </row>
    <row r="94" spans="1:15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5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>
        <f>SUM(I95:N95)</f>
        <v>0</v>
      </c>
    </row>
    <row r="96" spans="1:15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>
        <f t="shared" ref="O96:O102" si="9">SUM(I96:N96)</f>
        <v>31</v>
      </c>
    </row>
    <row r="97" spans="1:15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>
        <f t="shared" si="9"/>
        <v>0</v>
      </c>
    </row>
    <row r="98" spans="1:15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>
        <f t="shared" si="9"/>
        <v>0</v>
      </c>
    </row>
    <row r="99" spans="1:15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f t="shared" si="9"/>
        <v>0</v>
      </c>
    </row>
    <row r="100" spans="1:15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f t="shared" si="9"/>
        <v>294</v>
      </c>
    </row>
    <row r="101" spans="1:15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>
        <f t="shared" si="9"/>
        <v>0</v>
      </c>
    </row>
    <row r="102" spans="1:15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>
        <f t="shared" si="9"/>
        <v>0</v>
      </c>
    </row>
    <row r="103" spans="1:15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5" ht="12" thickBot="1" x14ac:dyDescent="0.25">
      <c r="A104" s="44" t="s">
        <v>110</v>
      </c>
      <c r="B104" s="45"/>
      <c r="C104" s="45"/>
      <c r="D104" s="46"/>
      <c r="E104" s="16">
        <f t="shared" ref="E104:O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 t="shared" si="10"/>
        <v>465</v>
      </c>
    </row>
    <row r="105" spans="1:15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5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>
        <f>SUM(I106:N106)</f>
        <v>0</v>
      </c>
    </row>
    <row r="107" spans="1:15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>
        <f t="shared" ref="O107:O129" si="11">SUM(I107:N107)</f>
        <v>0</v>
      </c>
    </row>
    <row r="108" spans="1:15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>
        <f t="shared" si="11"/>
        <v>0</v>
      </c>
    </row>
    <row r="109" spans="1:15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>
        <f t="shared" si="11"/>
        <v>0</v>
      </c>
    </row>
    <row r="110" spans="1:15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>
        <f t="shared" si="11"/>
        <v>32</v>
      </c>
    </row>
    <row r="111" spans="1:15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f t="shared" si="11"/>
        <v>47</v>
      </c>
    </row>
    <row r="112" spans="1:15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>
        <f t="shared" si="11"/>
        <v>0</v>
      </c>
    </row>
    <row r="113" spans="1:15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>
        <f t="shared" si="11"/>
        <v>0</v>
      </c>
    </row>
    <row r="114" spans="1:15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>
        <f t="shared" si="11"/>
        <v>0</v>
      </c>
    </row>
    <row r="115" spans="1:15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>
        <f t="shared" si="11"/>
        <v>0</v>
      </c>
    </row>
    <row r="116" spans="1:15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>
        <f t="shared" si="11"/>
        <v>0</v>
      </c>
    </row>
    <row r="117" spans="1:15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>
        <f t="shared" si="11"/>
        <v>0</v>
      </c>
    </row>
    <row r="118" spans="1:15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>
        <f t="shared" si="11"/>
        <v>0</v>
      </c>
    </row>
    <row r="119" spans="1:15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>
        <f t="shared" si="11"/>
        <v>0</v>
      </c>
    </row>
    <row r="120" spans="1:15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f t="shared" si="11"/>
        <v>30</v>
      </c>
    </row>
    <row r="121" spans="1:15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f t="shared" si="11"/>
        <v>312</v>
      </c>
    </row>
    <row r="122" spans="1:15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>
        <f t="shared" si="11"/>
        <v>44</v>
      </c>
    </row>
    <row r="123" spans="1:15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>
        <f t="shared" si="11"/>
        <v>0</v>
      </c>
    </row>
    <row r="124" spans="1:15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>
        <f t="shared" si="11"/>
        <v>0</v>
      </c>
    </row>
    <row r="125" spans="1:15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>
        <f t="shared" si="11"/>
        <v>0</v>
      </c>
    </row>
    <row r="126" spans="1:15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>
        <f t="shared" si="11"/>
        <v>0</v>
      </c>
    </row>
    <row r="127" spans="1:15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>
        <f t="shared" si="11"/>
        <v>0</v>
      </c>
    </row>
    <row r="128" spans="1:15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>
        <f t="shared" si="11"/>
        <v>0</v>
      </c>
    </row>
    <row r="129" spans="1:15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>
        <f t="shared" si="11"/>
        <v>0</v>
      </c>
    </row>
    <row r="130" spans="1:15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5" ht="12" thickBot="1" x14ac:dyDescent="0.25">
      <c r="A131" s="13" t="s">
        <v>134</v>
      </c>
      <c r="B131" s="14"/>
      <c r="C131" s="14"/>
      <c r="D131" s="14"/>
      <c r="E131" s="16">
        <f t="shared" ref="E131:O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 t="shared" si="12"/>
        <v>1387</v>
      </c>
    </row>
    <row r="132" spans="1:15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5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>
        <f>SUM(I133:N133)</f>
        <v>0</v>
      </c>
    </row>
    <row r="134" spans="1:15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f t="shared" ref="O134:O144" si="13">SUM(I134:N134)</f>
        <v>588</v>
      </c>
    </row>
    <row r="135" spans="1:15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f t="shared" si="13"/>
        <v>267</v>
      </c>
    </row>
    <row r="136" spans="1:15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f t="shared" si="13"/>
        <v>312</v>
      </c>
    </row>
    <row r="137" spans="1:15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>
        <f t="shared" si="13"/>
        <v>0</v>
      </c>
    </row>
    <row r="138" spans="1:15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>
        <f t="shared" si="13"/>
        <v>0</v>
      </c>
    </row>
    <row r="139" spans="1:15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>
        <f t="shared" si="13"/>
        <v>0</v>
      </c>
    </row>
    <row r="140" spans="1:15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>
        <f t="shared" si="13"/>
        <v>0</v>
      </c>
    </row>
    <row r="141" spans="1:15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>
        <f t="shared" si="13"/>
        <v>0</v>
      </c>
    </row>
    <row r="142" spans="1:15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>
        <f t="shared" si="13"/>
        <v>0</v>
      </c>
    </row>
    <row r="143" spans="1:15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>
        <f t="shared" si="13"/>
        <v>0</v>
      </c>
    </row>
    <row r="144" spans="1:15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>
        <f t="shared" si="13"/>
        <v>220</v>
      </c>
    </row>
    <row r="145" spans="1:15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5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O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 t="shared" si="14"/>
        <v>443</v>
      </c>
    </row>
    <row r="147" spans="1:15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5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>
        <f>SUM(I148:N148)</f>
        <v>0</v>
      </c>
    </row>
    <row r="149" spans="1:15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>
        <f t="shared" ref="O149:O184" si="15">SUM(I149:N149)</f>
        <v>0</v>
      </c>
    </row>
    <row r="150" spans="1:15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>
        <f t="shared" si="15"/>
        <v>0</v>
      </c>
    </row>
    <row r="151" spans="1:15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>
        <f t="shared" si="15"/>
        <v>0</v>
      </c>
    </row>
    <row r="152" spans="1:15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>
        <f t="shared" si="15"/>
        <v>79</v>
      </c>
    </row>
    <row r="153" spans="1:15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>
        <f t="shared" si="15"/>
        <v>28</v>
      </c>
    </row>
    <row r="154" spans="1:15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>
        <f t="shared" si="15"/>
        <v>0</v>
      </c>
    </row>
    <row r="155" spans="1:15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>
        <f t="shared" si="15"/>
        <v>0</v>
      </c>
    </row>
    <row r="156" spans="1:15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>
        <f t="shared" si="15"/>
        <v>62</v>
      </c>
    </row>
    <row r="157" spans="1:15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>
        <f t="shared" si="15"/>
        <v>0</v>
      </c>
    </row>
    <row r="158" spans="1:15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>
        <f t="shared" si="15"/>
        <v>89</v>
      </c>
    </row>
    <row r="159" spans="1:15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>
        <f t="shared" si="15"/>
        <v>10</v>
      </c>
    </row>
    <row r="160" spans="1:15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>
        <f t="shared" si="15"/>
        <v>49</v>
      </c>
    </row>
    <row r="161" spans="1:15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f t="shared" si="15"/>
        <v>50</v>
      </c>
    </row>
    <row r="162" spans="1:15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>
        <f t="shared" si="15"/>
        <v>50</v>
      </c>
    </row>
    <row r="163" spans="1:15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>
        <f t="shared" si="15"/>
        <v>0</v>
      </c>
    </row>
    <row r="164" spans="1:15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>
        <f t="shared" si="15"/>
        <v>26</v>
      </c>
    </row>
    <row r="165" spans="1:15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>
        <f t="shared" si="15"/>
        <v>0</v>
      </c>
    </row>
    <row r="166" spans="1:15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>
        <f t="shared" si="15"/>
        <v>0</v>
      </c>
    </row>
    <row r="167" spans="1:15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>
        <f t="shared" si="15"/>
        <v>0</v>
      </c>
    </row>
    <row r="168" spans="1:15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>
        <f t="shared" si="15"/>
        <v>0</v>
      </c>
    </row>
    <row r="169" spans="1:15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>
        <f t="shared" si="15"/>
        <v>0</v>
      </c>
    </row>
    <row r="170" spans="1:15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>
        <f t="shared" si="15"/>
        <v>0</v>
      </c>
    </row>
    <row r="171" spans="1:15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>
        <f t="shared" si="15"/>
        <v>0</v>
      </c>
    </row>
    <row r="172" spans="1:15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>
        <f t="shared" si="15"/>
        <v>0</v>
      </c>
    </row>
    <row r="173" spans="1:15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>
        <f t="shared" si="15"/>
        <v>0</v>
      </c>
    </row>
    <row r="174" spans="1:15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>
        <f t="shared" si="15"/>
        <v>0</v>
      </c>
    </row>
    <row r="175" spans="1:15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>
        <f t="shared" si="15"/>
        <v>0</v>
      </c>
    </row>
    <row r="176" spans="1:15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>
        <f t="shared" si="15"/>
        <v>0</v>
      </c>
    </row>
    <row r="177" spans="1:15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>
        <f t="shared" si="15"/>
        <v>0</v>
      </c>
    </row>
    <row r="178" spans="1:15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>
        <f t="shared" si="15"/>
        <v>0</v>
      </c>
    </row>
    <row r="179" spans="1:15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>
        <f t="shared" si="15"/>
        <v>0</v>
      </c>
    </row>
    <row r="180" spans="1:15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>
        <f t="shared" si="15"/>
        <v>0</v>
      </c>
    </row>
    <row r="181" spans="1:15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>
        <f t="shared" si="15"/>
        <v>0</v>
      </c>
    </row>
    <row r="182" spans="1:15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>
        <f t="shared" si="15"/>
        <v>0</v>
      </c>
    </row>
    <row r="183" spans="1:15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>
        <f t="shared" si="15"/>
        <v>0</v>
      </c>
    </row>
    <row r="184" spans="1:15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>
        <f t="shared" si="15"/>
        <v>0</v>
      </c>
    </row>
    <row r="185" spans="1:15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5" ht="12" thickBot="1" x14ac:dyDescent="0.25">
      <c r="A186" s="110" t="s">
        <v>180</v>
      </c>
      <c r="B186" s="111"/>
      <c r="C186" s="45"/>
      <c r="D186" s="46"/>
      <c r="E186" s="16">
        <f t="shared" ref="E186:O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 t="shared" si="16"/>
        <v>879</v>
      </c>
    </row>
    <row r="187" spans="1:15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5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>
        <f>SUM(I188:N188)</f>
        <v>0</v>
      </c>
    </row>
    <row r="189" spans="1:15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>
        <f t="shared" ref="O189:O208" si="17">SUM(I189:N189)</f>
        <v>0</v>
      </c>
    </row>
    <row r="190" spans="1:15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>
        <f t="shared" si="17"/>
        <v>0</v>
      </c>
    </row>
    <row r="191" spans="1:15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>
        <f t="shared" si="17"/>
        <v>0</v>
      </c>
    </row>
    <row r="192" spans="1:15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>
        <f t="shared" si="17"/>
        <v>0</v>
      </c>
    </row>
    <row r="193" spans="1:15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>
        <f t="shared" si="17"/>
        <v>0</v>
      </c>
    </row>
    <row r="194" spans="1:15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>
        <f t="shared" si="17"/>
        <v>0</v>
      </c>
    </row>
    <row r="195" spans="1:15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>
        <f t="shared" si="17"/>
        <v>0</v>
      </c>
    </row>
    <row r="196" spans="1:15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>
        <f t="shared" si="17"/>
        <v>0</v>
      </c>
    </row>
    <row r="197" spans="1:15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>
        <f t="shared" si="17"/>
        <v>0</v>
      </c>
    </row>
    <row r="198" spans="1:15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>
        <f t="shared" si="17"/>
        <v>0</v>
      </c>
    </row>
    <row r="199" spans="1:15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>
        <f t="shared" si="17"/>
        <v>0</v>
      </c>
    </row>
    <row r="200" spans="1:15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>
        <f t="shared" si="17"/>
        <v>0</v>
      </c>
    </row>
    <row r="201" spans="1:15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>
        <f t="shared" si="17"/>
        <v>0</v>
      </c>
    </row>
    <row r="202" spans="1:15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>
        <f t="shared" si="17"/>
        <v>0</v>
      </c>
    </row>
    <row r="203" spans="1:15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>
        <f t="shared" si="17"/>
        <v>16</v>
      </c>
    </row>
    <row r="204" spans="1:15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>
        <f t="shared" si="17"/>
        <v>8</v>
      </c>
    </row>
    <row r="205" spans="1:15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>
        <f t="shared" si="17"/>
        <v>228</v>
      </c>
    </row>
    <row r="206" spans="1:15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>
        <f t="shared" si="17"/>
        <v>143</v>
      </c>
    </row>
    <row r="207" spans="1:15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>
        <f t="shared" si="17"/>
        <v>0</v>
      </c>
    </row>
    <row r="208" spans="1:15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f t="shared" si="17"/>
        <v>484</v>
      </c>
    </row>
    <row r="209" spans="1:15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5" ht="12" thickBot="1" x14ac:dyDescent="0.25">
      <c r="A210" s="13" t="s">
        <v>199</v>
      </c>
      <c r="B210" s="14"/>
      <c r="C210" s="122"/>
      <c r="D210" s="123"/>
      <c r="E210" s="124">
        <f t="shared" ref="E210:O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7457</v>
      </c>
    </row>
    <row r="211" spans="1:15" x14ac:dyDescent="0.2">
      <c r="A211" s="1"/>
      <c r="B211" s="1"/>
      <c r="C211" s="1"/>
      <c r="D211" s="1"/>
      <c r="E211" s="1"/>
      <c r="F211" s="1"/>
      <c r="G211" s="1"/>
    </row>
    <row r="212" spans="1:15" x14ac:dyDescent="0.2">
      <c r="A212" s="1"/>
      <c r="B212" s="1"/>
      <c r="C212" s="1"/>
      <c r="D212" s="1"/>
      <c r="E212" s="1"/>
      <c r="F212" s="1"/>
      <c r="G212" s="1"/>
    </row>
  </sheetData>
  <autoFilter ref="A9:O210" xr:uid="{00000000-0009-0000-0000-000009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12"/>
  <sheetViews>
    <sheetView topLeftCell="A129" workbookViewId="0">
      <selection activeCell="K159" sqref="K159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5" width="12.5703125" style="3" customWidth="1"/>
    <col min="16" max="16" width="12.28515625" style="3" customWidth="1"/>
    <col min="17" max="17" width="11.7109375" style="3" customWidth="1"/>
    <col min="18" max="18" width="13.140625" style="3" customWidth="1"/>
    <col min="19" max="16384" width="30" style="3"/>
  </cols>
  <sheetData>
    <row r="1" spans="1:16" x14ac:dyDescent="0.2">
      <c r="A1" s="1"/>
      <c r="B1" s="1"/>
      <c r="C1" s="2"/>
      <c r="D1" s="2"/>
      <c r="E1" s="2"/>
      <c r="F1" s="1"/>
      <c r="G1" s="1"/>
    </row>
    <row r="2" spans="1:16" x14ac:dyDescent="0.2">
      <c r="A2" s="160" t="s">
        <v>226</v>
      </c>
      <c r="B2" s="160"/>
      <c r="C2" s="160"/>
      <c r="D2" s="160"/>
      <c r="E2" s="160"/>
      <c r="F2" s="160"/>
      <c r="G2" s="160"/>
      <c r="H2" s="160"/>
      <c r="I2" s="160"/>
    </row>
    <row r="3" spans="1:16" x14ac:dyDescent="0.2">
      <c r="A3" s="158" t="s">
        <v>227</v>
      </c>
      <c r="B3" s="158"/>
      <c r="C3" s="158"/>
      <c r="D3" s="158"/>
      <c r="E3" s="158"/>
      <c r="F3" s="158"/>
      <c r="G3" s="158"/>
      <c r="H3" s="158"/>
      <c r="I3" s="158"/>
    </row>
    <row r="4" spans="1:16" ht="12" thickBot="1" x14ac:dyDescent="0.25">
      <c r="A4" s="1"/>
      <c r="B4" s="1"/>
      <c r="C4" s="2"/>
      <c r="D4" s="2"/>
      <c r="E4" s="2"/>
      <c r="F4" s="1"/>
      <c r="G4" s="1"/>
    </row>
    <row r="5" spans="1:16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3">
        <v>45478</v>
      </c>
      <c r="P6" s="152" t="s">
        <v>223</v>
      </c>
    </row>
    <row r="7" spans="1:16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6" ht="12" thickBot="1" x14ac:dyDescent="0.25">
      <c r="A8" s="13" t="s">
        <v>8</v>
      </c>
      <c r="B8" s="14"/>
      <c r="C8" s="15"/>
      <c r="D8" s="14"/>
      <c r="E8" s="16">
        <f t="shared" ref="E8:P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>SUM(O10:O30)</f>
        <v>116</v>
      </c>
      <c r="P8" s="16">
        <f t="shared" si="0"/>
        <v>342</v>
      </c>
    </row>
    <row r="9" spans="1:16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  <c r="O9" s="127"/>
    </row>
    <row r="10" spans="1:16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/>
      <c r="P10" s="151">
        <f>SUM(I10:O10)</f>
        <v>0</v>
      </c>
    </row>
    <row r="11" spans="1:16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/>
      <c r="P11" s="151">
        <f t="shared" ref="P11:P30" si="1">SUM(I11:O11)</f>
        <v>0</v>
      </c>
    </row>
    <row r="12" spans="1:16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/>
      <c r="P12" s="151">
        <f t="shared" si="1"/>
        <v>0</v>
      </c>
    </row>
    <row r="13" spans="1:16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/>
      <c r="P13" s="151">
        <f t="shared" si="1"/>
        <v>0</v>
      </c>
    </row>
    <row r="14" spans="1:16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/>
      <c r="P14" s="151">
        <f t="shared" si="1"/>
        <v>0</v>
      </c>
    </row>
    <row r="15" spans="1:16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/>
      <c r="P15" s="151">
        <f t="shared" si="1"/>
        <v>0</v>
      </c>
    </row>
    <row r="16" spans="1:16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/>
      <c r="P16" s="151">
        <f t="shared" si="1"/>
        <v>0</v>
      </c>
    </row>
    <row r="17" spans="1:16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/>
      <c r="P17" s="151">
        <f t="shared" si="1"/>
        <v>38</v>
      </c>
    </row>
    <row r="18" spans="1:16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/>
      <c r="P18" s="151">
        <f t="shared" si="1"/>
        <v>0</v>
      </c>
    </row>
    <row r="19" spans="1:16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/>
      <c r="P19" s="151">
        <f t="shared" si="1"/>
        <v>0</v>
      </c>
    </row>
    <row r="20" spans="1:16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/>
      <c r="P20" s="151">
        <f t="shared" si="1"/>
        <v>0</v>
      </c>
    </row>
    <row r="21" spans="1:16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/>
      <c r="P21" s="151">
        <f t="shared" si="1"/>
        <v>0</v>
      </c>
    </row>
    <row r="22" spans="1:16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/>
      <c r="P22" s="151">
        <f t="shared" si="1"/>
        <v>2</v>
      </c>
    </row>
    <row r="23" spans="1:16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v>92</v>
      </c>
      <c r="P23" s="151">
        <f t="shared" si="1"/>
        <v>182</v>
      </c>
    </row>
    <row r="24" spans="1:16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/>
      <c r="P24" s="151">
        <f t="shared" si="1"/>
        <v>0</v>
      </c>
    </row>
    <row r="25" spans="1:16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/>
      <c r="P25" s="151">
        <f t="shared" si="1"/>
        <v>0</v>
      </c>
    </row>
    <row r="26" spans="1:16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v>24</v>
      </c>
      <c r="P26" s="151">
        <f t="shared" si="1"/>
        <v>51</v>
      </c>
    </row>
    <row r="27" spans="1:16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/>
      <c r="P27" s="151">
        <f t="shared" si="1"/>
        <v>69</v>
      </c>
    </row>
    <row r="28" spans="1:16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/>
      <c r="P28" s="151">
        <f t="shared" si="1"/>
        <v>0</v>
      </c>
    </row>
    <row r="29" spans="1:16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/>
      <c r="P29" s="151">
        <f t="shared" si="1"/>
        <v>0</v>
      </c>
    </row>
    <row r="30" spans="1:16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/>
      <c r="P30" s="151">
        <f t="shared" si="1"/>
        <v>0</v>
      </c>
    </row>
    <row r="31" spans="1:16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6" ht="12" thickBot="1" x14ac:dyDescent="0.25">
      <c r="A32" s="44" t="s">
        <v>42</v>
      </c>
      <c r="B32" s="45"/>
      <c r="C32" s="45"/>
      <c r="D32" s="46"/>
      <c r="E32" s="16">
        <f t="shared" ref="E32:P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>SUM(O34:O41)</f>
        <v>0</v>
      </c>
      <c r="P32" s="16">
        <f t="shared" si="2"/>
        <v>0</v>
      </c>
    </row>
    <row r="33" spans="1:16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6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/>
      <c r="P34" s="151">
        <f>SUM(I34:O34)</f>
        <v>0</v>
      </c>
    </row>
    <row r="35" spans="1:16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/>
      <c r="P35" s="151">
        <f t="shared" ref="P35:P41" si="3">SUM(I35:O35)</f>
        <v>0</v>
      </c>
    </row>
    <row r="36" spans="1:16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/>
      <c r="P36" s="151">
        <f t="shared" si="3"/>
        <v>0</v>
      </c>
    </row>
    <row r="37" spans="1:16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/>
      <c r="P37" s="151">
        <f t="shared" si="3"/>
        <v>0</v>
      </c>
    </row>
    <row r="38" spans="1:16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/>
      <c r="P38" s="151">
        <f t="shared" si="3"/>
        <v>0</v>
      </c>
    </row>
    <row r="39" spans="1:16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/>
      <c r="P39" s="151">
        <f t="shared" si="3"/>
        <v>0</v>
      </c>
    </row>
    <row r="40" spans="1:16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/>
      <c r="P40" s="151">
        <f t="shared" si="3"/>
        <v>0</v>
      </c>
    </row>
    <row r="41" spans="1:16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/>
      <c r="P41" s="151">
        <f t="shared" si="3"/>
        <v>0</v>
      </c>
    </row>
    <row r="42" spans="1:16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6" ht="12" thickBot="1" x14ac:dyDescent="0.25">
      <c r="A43" s="13" t="s">
        <v>55</v>
      </c>
      <c r="B43" s="14"/>
      <c r="C43" s="49"/>
      <c r="D43" s="46"/>
      <c r="E43" s="16">
        <f t="shared" ref="E43:P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>SUM(O45:O67)</f>
        <v>7</v>
      </c>
      <c r="P43" s="16">
        <f t="shared" si="4"/>
        <v>702</v>
      </c>
    </row>
    <row r="44" spans="1:16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6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/>
      <c r="P45" s="151">
        <f>SUM(I45:O45)</f>
        <v>58</v>
      </c>
    </row>
    <row r="46" spans="1:16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/>
      <c r="P46" s="151">
        <f t="shared" ref="P46:P67" si="5">SUM(I46:O46)</f>
        <v>397</v>
      </c>
    </row>
    <row r="47" spans="1:16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/>
      <c r="P47" s="151">
        <f t="shared" si="5"/>
        <v>0</v>
      </c>
    </row>
    <row r="48" spans="1:16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/>
      <c r="P48" s="151">
        <f t="shared" si="5"/>
        <v>0</v>
      </c>
    </row>
    <row r="49" spans="1:16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/>
      <c r="P49" s="151">
        <f t="shared" si="5"/>
        <v>0</v>
      </c>
    </row>
    <row r="50" spans="1:16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/>
      <c r="P50" s="151">
        <f t="shared" si="5"/>
        <v>0</v>
      </c>
    </row>
    <row r="51" spans="1:16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/>
      <c r="P51" s="151">
        <f t="shared" si="5"/>
        <v>0</v>
      </c>
    </row>
    <row r="52" spans="1:16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/>
      <c r="P52" s="151">
        <f t="shared" si="5"/>
        <v>159</v>
      </c>
    </row>
    <row r="53" spans="1:16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/>
      <c r="P53" s="151">
        <f t="shared" si="5"/>
        <v>0</v>
      </c>
    </row>
    <row r="54" spans="1:16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/>
      <c r="P54" s="151">
        <f t="shared" si="5"/>
        <v>0</v>
      </c>
    </row>
    <row r="55" spans="1:16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/>
      <c r="P55" s="151">
        <f t="shared" si="5"/>
        <v>0</v>
      </c>
    </row>
    <row r="56" spans="1:16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/>
      <c r="P56" s="151">
        <f t="shared" si="5"/>
        <v>0</v>
      </c>
    </row>
    <row r="57" spans="1:16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/>
      <c r="P57" s="151">
        <f t="shared" si="5"/>
        <v>0</v>
      </c>
    </row>
    <row r="58" spans="1:16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/>
      <c r="P58" s="151">
        <f t="shared" si="5"/>
        <v>0</v>
      </c>
    </row>
    <row r="59" spans="1:16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/>
      <c r="P59" s="151">
        <f t="shared" si="5"/>
        <v>0</v>
      </c>
    </row>
    <row r="60" spans="1:16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/>
      <c r="P60" s="151">
        <f t="shared" si="5"/>
        <v>0</v>
      </c>
    </row>
    <row r="61" spans="1:16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/>
      <c r="P61" s="151">
        <f t="shared" si="5"/>
        <v>0</v>
      </c>
    </row>
    <row r="62" spans="1:16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/>
      <c r="P62" s="151">
        <f t="shared" si="5"/>
        <v>0</v>
      </c>
    </row>
    <row r="63" spans="1:16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/>
      <c r="P63" s="151">
        <f t="shared" si="5"/>
        <v>0</v>
      </c>
    </row>
    <row r="64" spans="1:16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v>7</v>
      </c>
      <c r="P64" s="151">
        <f t="shared" si="5"/>
        <v>47</v>
      </c>
    </row>
    <row r="65" spans="1:16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/>
      <c r="P65" s="151">
        <f>SUM(I65:O65)</f>
        <v>41</v>
      </c>
    </row>
    <row r="66" spans="1:16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/>
      <c r="P66" s="151">
        <f t="shared" si="5"/>
        <v>0</v>
      </c>
    </row>
    <row r="67" spans="1:16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/>
      <c r="P67" s="151">
        <f t="shared" si="5"/>
        <v>0</v>
      </c>
    </row>
    <row r="68" spans="1:16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6" ht="12" thickBot="1" x14ac:dyDescent="0.25">
      <c r="A69" s="56" t="s">
        <v>80</v>
      </c>
      <c r="B69" s="57"/>
      <c r="C69" s="15"/>
      <c r="D69" s="14"/>
      <c r="E69" s="16">
        <f t="shared" ref="E69:P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>SUM(O71:O91)</f>
        <v>303</v>
      </c>
      <c r="P69" s="16">
        <f t="shared" si="6"/>
        <v>3340</v>
      </c>
    </row>
    <row r="70" spans="1:16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6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/>
      <c r="P71" s="151">
        <f>SUM(I71:O71)</f>
        <v>0</v>
      </c>
    </row>
    <row r="72" spans="1:16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/>
      <c r="P72" s="151">
        <f t="shared" ref="P72:P90" si="7">SUM(I72:O72)</f>
        <v>0</v>
      </c>
    </row>
    <row r="73" spans="1:16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/>
      <c r="P73" s="151">
        <f t="shared" si="7"/>
        <v>0</v>
      </c>
    </row>
    <row r="74" spans="1:16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v>4</v>
      </c>
      <c r="P74" s="151">
        <f t="shared" si="7"/>
        <v>582</v>
      </c>
    </row>
    <row r="75" spans="1:16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/>
      <c r="P75" s="151">
        <f t="shared" si="7"/>
        <v>0</v>
      </c>
    </row>
    <row r="76" spans="1:16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v>1</v>
      </c>
      <c r="P76" s="151">
        <f t="shared" si="7"/>
        <v>82</v>
      </c>
    </row>
    <row r="77" spans="1:16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/>
      <c r="P77" s="151">
        <f t="shared" si="7"/>
        <v>0</v>
      </c>
    </row>
    <row r="78" spans="1:16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v>7</v>
      </c>
      <c r="P78" s="151">
        <f t="shared" si="7"/>
        <v>1191</v>
      </c>
    </row>
    <row r="79" spans="1:16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/>
      <c r="P79" s="151">
        <f t="shared" si="7"/>
        <v>0</v>
      </c>
    </row>
    <row r="80" spans="1:16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v>291</v>
      </c>
      <c r="P80" s="151">
        <f t="shared" si="7"/>
        <v>1485</v>
      </c>
    </row>
    <row r="81" spans="1:16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/>
      <c r="P81" s="151">
        <f t="shared" si="7"/>
        <v>0</v>
      </c>
    </row>
    <row r="82" spans="1:16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/>
      <c r="P82" s="151">
        <f t="shared" si="7"/>
        <v>0</v>
      </c>
    </row>
    <row r="83" spans="1:16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/>
      <c r="P83" s="151">
        <f t="shared" si="7"/>
        <v>0</v>
      </c>
    </row>
    <row r="84" spans="1:16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/>
      <c r="P84" s="151">
        <f t="shared" si="7"/>
        <v>0</v>
      </c>
    </row>
    <row r="85" spans="1:16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/>
      <c r="P85" s="151">
        <f t="shared" si="7"/>
        <v>0</v>
      </c>
    </row>
    <row r="86" spans="1:16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/>
      <c r="P86" s="151">
        <f t="shared" si="7"/>
        <v>0</v>
      </c>
    </row>
    <row r="87" spans="1:16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/>
      <c r="P87" s="151">
        <f t="shared" si="7"/>
        <v>0</v>
      </c>
    </row>
    <row r="88" spans="1:16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/>
      <c r="P88" s="151">
        <f t="shared" si="7"/>
        <v>0</v>
      </c>
    </row>
    <row r="89" spans="1:16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/>
      <c r="P89" s="151">
        <f t="shared" si="7"/>
        <v>0</v>
      </c>
    </row>
    <row r="90" spans="1:16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/>
      <c r="P90" s="151">
        <f t="shared" si="7"/>
        <v>0</v>
      </c>
    </row>
    <row r="91" spans="1:16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/>
      <c r="P91" s="151">
        <f>SUM(I91:O91)</f>
        <v>0</v>
      </c>
    </row>
    <row r="92" spans="1:16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6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P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>SUM(O95:O102)</f>
        <v>90</v>
      </c>
      <c r="P93" s="16">
        <f t="shared" si="8"/>
        <v>415</v>
      </c>
    </row>
    <row r="94" spans="1:16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6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/>
      <c r="P95" s="151">
        <f>SUM(I95:O95)</f>
        <v>0</v>
      </c>
    </row>
    <row r="96" spans="1:16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/>
      <c r="P96" s="151">
        <f t="shared" ref="P96:P102" si="9">SUM(I96:O96)</f>
        <v>31</v>
      </c>
    </row>
    <row r="97" spans="1:16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/>
      <c r="P97" s="151">
        <f t="shared" si="9"/>
        <v>0</v>
      </c>
    </row>
    <row r="98" spans="1:16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/>
      <c r="P98" s="151">
        <f t="shared" si="9"/>
        <v>0</v>
      </c>
    </row>
    <row r="99" spans="1:16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v>53</v>
      </c>
      <c r="P99" s="151">
        <f t="shared" si="9"/>
        <v>53</v>
      </c>
    </row>
    <row r="100" spans="1:16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v>37</v>
      </c>
      <c r="P100" s="151">
        <f t="shared" si="9"/>
        <v>331</v>
      </c>
    </row>
    <row r="101" spans="1:16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/>
      <c r="P101" s="151">
        <f t="shared" si="9"/>
        <v>0</v>
      </c>
    </row>
    <row r="102" spans="1:16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/>
      <c r="P102" s="151">
        <f t="shared" si="9"/>
        <v>0</v>
      </c>
    </row>
    <row r="103" spans="1:16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6" ht="12" thickBot="1" x14ac:dyDescent="0.25">
      <c r="A104" s="44" t="s">
        <v>110</v>
      </c>
      <c r="B104" s="45"/>
      <c r="C104" s="45"/>
      <c r="D104" s="46"/>
      <c r="E104" s="16">
        <f t="shared" ref="E104:P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>SUM(O106:O129)</f>
        <v>375</v>
      </c>
      <c r="P104" s="16">
        <f t="shared" si="10"/>
        <v>840</v>
      </c>
    </row>
    <row r="105" spans="1:16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6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/>
      <c r="P106" s="151">
        <f>SUM(I106:O106)</f>
        <v>0</v>
      </c>
    </row>
    <row r="107" spans="1:16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/>
      <c r="P107" s="151">
        <f t="shared" ref="P107:P129" si="11">SUM(I107:O107)</f>
        <v>0</v>
      </c>
    </row>
    <row r="108" spans="1:16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/>
      <c r="P108" s="151">
        <f t="shared" si="11"/>
        <v>0</v>
      </c>
    </row>
    <row r="109" spans="1:16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/>
      <c r="P109" s="151">
        <f t="shared" si="11"/>
        <v>0</v>
      </c>
    </row>
    <row r="110" spans="1:16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/>
      <c r="P110" s="151">
        <f t="shared" si="11"/>
        <v>32</v>
      </c>
    </row>
    <row r="111" spans="1:16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v>54</v>
      </c>
      <c r="P111" s="151">
        <f t="shared" si="11"/>
        <v>101</v>
      </c>
    </row>
    <row r="112" spans="1:16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/>
      <c r="P112" s="151">
        <f t="shared" si="11"/>
        <v>0</v>
      </c>
    </row>
    <row r="113" spans="1:16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/>
      <c r="P113" s="151">
        <f t="shared" si="11"/>
        <v>0</v>
      </c>
    </row>
    <row r="114" spans="1:16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/>
      <c r="P114" s="151">
        <f t="shared" si="11"/>
        <v>0</v>
      </c>
    </row>
    <row r="115" spans="1:16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/>
      <c r="P115" s="151">
        <f t="shared" si="11"/>
        <v>0</v>
      </c>
    </row>
    <row r="116" spans="1:16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/>
      <c r="P116" s="151">
        <f t="shared" si="11"/>
        <v>0</v>
      </c>
    </row>
    <row r="117" spans="1:16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/>
      <c r="P117" s="151">
        <f t="shared" si="11"/>
        <v>0</v>
      </c>
    </row>
    <row r="118" spans="1:16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/>
      <c r="P118" s="151">
        <f t="shared" si="11"/>
        <v>0</v>
      </c>
    </row>
    <row r="119" spans="1:16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/>
      <c r="P119" s="151">
        <f t="shared" si="11"/>
        <v>0</v>
      </c>
    </row>
    <row r="120" spans="1:16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v>144</v>
      </c>
      <c r="P120" s="151">
        <f t="shared" si="11"/>
        <v>174</v>
      </c>
    </row>
    <row r="121" spans="1:16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v>177</v>
      </c>
      <c r="P121" s="151">
        <f t="shared" si="11"/>
        <v>489</v>
      </c>
    </row>
    <row r="122" spans="1:16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/>
      <c r="P122" s="151">
        <f t="shared" si="11"/>
        <v>44</v>
      </c>
    </row>
    <row r="123" spans="1:16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/>
      <c r="P123" s="151">
        <f t="shared" si="11"/>
        <v>0</v>
      </c>
    </row>
    <row r="124" spans="1:16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/>
      <c r="P124" s="151">
        <f t="shared" si="11"/>
        <v>0</v>
      </c>
    </row>
    <row r="125" spans="1:16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/>
      <c r="P125" s="151">
        <f t="shared" si="11"/>
        <v>0</v>
      </c>
    </row>
    <row r="126" spans="1:16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/>
      <c r="P126" s="151">
        <f t="shared" si="11"/>
        <v>0</v>
      </c>
    </row>
    <row r="127" spans="1:16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/>
      <c r="P127" s="151">
        <f t="shared" si="11"/>
        <v>0</v>
      </c>
    </row>
    <row r="128" spans="1:16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/>
      <c r="P128" s="151">
        <f t="shared" si="11"/>
        <v>0</v>
      </c>
    </row>
    <row r="129" spans="1:16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/>
      <c r="P129" s="151">
        <f t="shared" si="11"/>
        <v>0</v>
      </c>
    </row>
    <row r="130" spans="1:16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6" ht="12" thickBot="1" x14ac:dyDescent="0.25">
      <c r="A131" s="13" t="s">
        <v>134</v>
      </c>
      <c r="B131" s="14"/>
      <c r="C131" s="14"/>
      <c r="D131" s="14"/>
      <c r="E131" s="16">
        <f t="shared" ref="E131:P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>SUM(O133:O144)</f>
        <v>213</v>
      </c>
      <c r="P131" s="16">
        <f t="shared" si="12"/>
        <v>1600</v>
      </c>
    </row>
    <row r="132" spans="1:16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6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/>
      <c r="P133" s="151">
        <f>SUM(I133:O133)</f>
        <v>0</v>
      </c>
    </row>
    <row r="134" spans="1:16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v>38</v>
      </c>
      <c r="P134" s="151">
        <f t="shared" ref="P134:P144" si="13">SUM(I134:O134)</f>
        <v>626</v>
      </c>
    </row>
    <row r="135" spans="1:16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v>62</v>
      </c>
      <c r="P135" s="151">
        <f t="shared" si="13"/>
        <v>329</v>
      </c>
    </row>
    <row r="136" spans="1:16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v>113</v>
      </c>
      <c r="P136" s="151">
        <f t="shared" si="13"/>
        <v>425</v>
      </c>
    </row>
    <row r="137" spans="1:16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/>
      <c r="P137" s="151">
        <f t="shared" si="13"/>
        <v>0</v>
      </c>
    </row>
    <row r="138" spans="1:16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/>
      <c r="P138" s="151">
        <f t="shared" si="13"/>
        <v>0</v>
      </c>
    </row>
    <row r="139" spans="1:16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/>
      <c r="P139" s="151">
        <f t="shared" si="13"/>
        <v>0</v>
      </c>
    </row>
    <row r="140" spans="1:16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/>
      <c r="P140" s="151">
        <f t="shared" si="13"/>
        <v>0</v>
      </c>
    </row>
    <row r="141" spans="1:16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/>
      <c r="P141" s="151">
        <f t="shared" si="13"/>
        <v>0</v>
      </c>
    </row>
    <row r="142" spans="1:16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/>
      <c r="P142" s="151">
        <f t="shared" si="13"/>
        <v>0</v>
      </c>
    </row>
    <row r="143" spans="1:16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/>
      <c r="P143" s="151">
        <f t="shared" si="13"/>
        <v>0</v>
      </c>
    </row>
    <row r="144" spans="1:16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/>
      <c r="P144" s="151">
        <f t="shared" si="13"/>
        <v>220</v>
      </c>
    </row>
    <row r="145" spans="1:16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6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P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>SUM(O148:O184)</f>
        <v>60</v>
      </c>
      <c r="P146" s="16">
        <f t="shared" si="14"/>
        <v>503</v>
      </c>
    </row>
    <row r="147" spans="1:16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6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/>
      <c r="P148" s="151">
        <f>SUM(I148:O148)</f>
        <v>0</v>
      </c>
    </row>
    <row r="149" spans="1:16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/>
      <c r="P149" s="151">
        <f t="shared" ref="P149:P184" si="15">SUM(I149:O149)</f>
        <v>0</v>
      </c>
    </row>
    <row r="150" spans="1:16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/>
      <c r="P150" s="151">
        <f t="shared" si="15"/>
        <v>0</v>
      </c>
    </row>
    <row r="151" spans="1:16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/>
      <c r="P151" s="151">
        <f t="shared" si="15"/>
        <v>0</v>
      </c>
    </row>
    <row r="152" spans="1:16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/>
      <c r="P152" s="151">
        <f t="shared" si="15"/>
        <v>79</v>
      </c>
    </row>
    <row r="153" spans="1:16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/>
      <c r="P153" s="151">
        <f t="shared" si="15"/>
        <v>28</v>
      </c>
    </row>
    <row r="154" spans="1:16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/>
      <c r="P154" s="151">
        <f t="shared" si="15"/>
        <v>0</v>
      </c>
    </row>
    <row r="155" spans="1:16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/>
      <c r="P155" s="151">
        <f t="shared" si="15"/>
        <v>0</v>
      </c>
    </row>
    <row r="156" spans="1:16" x14ac:dyDescent="0.2">
      <c r="A156" s="27" t="s">
        <v>231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/>
      <c r="P156" s="151">
        <f t="shared" si="15"/>
        <v>62</v>
      </c>
    </row>
    <row r="157" spans="1:16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/>
      <c r="P157" s="151">
        <f t="shared" si="15"/>
        <v>0</v>
      </c>
    </row>
    <row r="158" spans="1:16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/>
      <c r="P158" s="151">
        <f t="shared" si="15"/>
        <v>89</v>
      </c>
    </row>
    <row r="159" spans="1:16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/>
      <c r="P159" s="151">
        <f t="shared" si="15"/>
        <v>10</v>
      </c>
    </row>
    <row r="160" spans="1:16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/>
      <c r="P160" s="151">
        <f t="shared" si="15"/>
        <v>49</v>
      </c>
    </row>
    <row r="161" spans="1:16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v>60</v>
      </c>
      <c r="P161" s="151">
        <f t="shared" si="15"/>
        <v>110</v>
      </c>
    </row>
    <row r="162" spans="1:16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/>
      <c r="P162" s="151">
        <f t="shared" si="15"/>
        <v>50</v>
      </c>
    </row>
    <row r="163" spans="1:16" x14ac:dyDescent="0.2">
      <c r="A163" s="27" t="s">
        <v>233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/>
      <c r="P163" s="151">
        <f t="shared" si="15"/>
        <v>0</v>
      </c>
    </row>
    <row r="164" spans="1:16" x14ac:dyDescent="0.2">
      <c r="A164" s="27" t="s">
        <v>232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/>
      <c r="P164" s="151">
        <f t="shared" si="15"/>
        <v>26</v>
      </c>
    </row>
    <row r="165" spans="1:16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/>
      <c r="P165" s="151">
        <f t="shared" si="15"/>
        <v>0</v>
      </c>
    </row>
    <row r="166" spans="1:16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/>
      <c r="P166" s="151">
        <f t="shared" si="15"/>
        <v>0</v>
      </c>
    </row>
    <row r="167" spans="1:16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/>
      <c r="P167" s="151">
        <f t="shared" si="15"/>
        <v>0</v>
      </c>
    </row>
    <row r="168" spans="1:16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/>
      <c r="P168" s="151">
        <f t="shared" si="15"/>
        <v>0</v>
      </c>
    </row>
    <row r="169" spans="1:16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/>
      <c r="P169" s="151">
        <f t="shared" si="15"/>
        <v>0</v>
      </c>
    </row>
    <row r="170" spans="1:16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/>
      <c r="P170" s="151">
        <f t="shared" si="15"/>
        <v>0</v>
      </c>
    </row>
    <row r="171" spans="1:16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/>
      <c r="P171" s="151">
        <f t="shared" si="15"/>
        <v>0</v>
      </c>
    </row>
    <row r="172" spans="1:16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/>
      <c r="P172" s="151">
        <f t="shared" si="15"/>
        <v>0</v>
      </c>
    </row>
    <row r="173" spans="1:16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/>
      <c r="P173" s="151">
        <f t="shared" si="15"/>
        <v>0</v>
      </c>
    </row>
    <row r="174" spans="1:16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/>
      <c r="P174" s="151">
        <f t="shared" si="15"/>
        <v>0</v>
      </c>
    </row>
    <row r="175" spans="1:16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/>
      <c r="P175" s="151">
        <f t="shared" si="15"/>
        <v>0</v>
      </c>
    </row>
    <row r="176" spans="1:16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/>
      <c r="P176" s="151">
        <f t="shared" si="15"/>
        <v>0</v>
      </c>
    </row>
    <row r="177" spans="1:16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/>
      <c r="P177" s="151">
        <f t="shared" si="15"/>
        <v>0</v>
      </c>
    </row>
    <row r="178" spans="1:16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/>
      <c r="P178" s="151">
        <f t="shared" si="15"/>
        <v>0</v>
      </c>
    </row>
    <row r="179" spans="1:16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/>
      <c r="P179" s="151">
        <f t="shared" si="15"/>
        <v>0</v>
      </c>
    </row>
    <row r="180" spans="1:16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/>
      <c r="P180" s="151">
        <f t="shared" si="15"/>
        <v>0</v>
      </c>
    </row>
    <row r="181" spans="1:16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/>
      <c r="P181" s="151">
        <f t="shared" si="15"/>
        <v>0</v>
      </c>
    </row>
    <row r="182" spans="1:16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/>
      <c r="P182" s="151">
        <f t="shared" si="15"/>
        <v>0</v>
      </c>
    </row>
    <row r="183" spans="1:16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/>
      <c r="P183" s="151">
        <f t="shared" si="15"/>
        <v>0</v>
      </c>
    </row>
    <row r="184" spans="1:16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/>
      <c r="P184" s="151">
        <f t="shared" si="15"/>
        <v>0</v>
      </c>
    </row>
    <row r="185" spans="1:16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6" ht="12" thickBot="1" x14ac:dyDescent="0.25">
      <c r="A186" s="110" t="s">
        <v>180</v>
      </c>
      <c r="B186" s="111"/>
      <c r="C186" s="45"/>
      <c r="D186" s="46"/>
      <c r="E186" s="16">
        <f t="shared" ref="E186:P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>SUM(O188:O208)</f>
        <v>49</v>
      </c>
      <c r="P186" s="16">
        <f t="shared" si="16"/>
        <v>928</v>
      </c>
    </row>
    <row r="187" spans="1:16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6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/>
      <c r="P188" s="151">
        <f>SUM(I188:O188)</f>
        <v>0</v>
      </c>
    </row>
    <row r="189" spans="1:16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/>
      <c r="P189" s="151">
        <f t="shared" ref="P189:P208" si="17">SUM(I189:O189)</f>
        <v>0</v>
      </c>
    </row>
    <row r="190" spans="1:16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/>
      <c r="P190" s="151">
        <f t="shared" si="17"/>
        <v>0</v>
      </c>
    </row>
    <row r="191" spans="1:16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/>
      <c r="P191" s="151">
        <f t="shared" si="17"/>
        <v>0</v>
      </c>
    </row>
    <row r="192" spans="1:16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/>
      <c r="P192" s="151">
        <f t="shared" si="17"/>
        <v>0</v>
      </c>
    </row>
    <row r="193" spans="1:16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/>
      <c r="P193" s="151">
        <f t="shared" si="17"/>
        <v>0</v>
      </c>
    </row>
    <row r="194" spans="1:16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/>
      <c r="P194" s="151">
        <f t="shared" si="17"/>
        <v>0</v>
      </c>
    </row>
    <row r="195" spans="1:16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/>
      <c r="P195" s="151">
        <f t="shared" si="17"/>
        <v>0</v>
      </c>
    </row>
    <row r="196" spans="1:16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/>
      <c r="P196" s="151">
        <f t="shared" si="17"/>
        <v>0</v>
      </c>
    </row>
    <row r="197" spans="1:16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/>
      <c r="P197" s="151">
        <f t="shared" si="17"/>
        <v>0</v>
      </c>
    </row>
    <row r="198" spans="1:16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/>
      <c r="P198" s="151">
        <f t="shared" si="17"/>
        <v>0</v>
      </c>
    </row>
    <row r="199" spans="1:16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/>
      <c r="P199" s="151">
        <f t="shared" si="17"/>
        <v>0</v>
      </c>
    </row>
    <row r="200" spans="1:16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/>
      <c r="P200" s="151">
        <f t="shared" si="17"/>
        <v>0</v>
      </c>
    </row>
    <row r="201" spans="1:16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/>
      <c r="P201" s="151">
        <f t="shared" si="17"/>
        <v>0</v>
      </c>
    </row>
    <row r="202" spans="1:16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/>
      <c r="P202" s="151">
        <f t="shared" si="17"/>
        <v>0</v>
      </c>
    </row>
    <row r="203" spans="1:16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/>
      <c r="P203" s="151">
        <f t="shared" si="17"/>
        <v>16</v>
      </c>
    </row>
    <row r="204" spans="1:16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/>
      <c r="P204" s="151">
        <f t="shared" si="17"/>
        <v>8</v>
      </c>
    </row>
    <row r="205" spans="1:16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/>
      <c r="P205" s="151">
        <f t="shared" si="17"/>
        <v>228</v>
      </c>
    </row>
    <row r="206" spans="1:16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/>
      <c r="P206" s="151">
        <f t="shared" si="17"/>
        <v>143</v>
      </c>
    </row>
    <row r="207" spans="1:16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/>
      <c r="P207" s="151">
        <f t="shared" si="17"/>
        <v>0</v>
      </c>
    </row>
    <row r="208" spans="1:16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v>49</v>
      </c>
      <c r="P208" s="151">
        <f t="shared" si="17"/>
        <v>533</v>
      </c>
    </row>
    <row r="209" spans="1:16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6" ht="12" thickBot="1" x14ac:dyDescent="0.25">
      <c r="A210" s="13" t="s">
        <v>199</v>
      </c>
      <c r="B210" s="14"/>
      <c r="C210" s="122"/>
      <c r="D210" s="123"/>
      <c r="E210" s="124">
        <f t="shared" ref="E210:P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1213</v>
      </c>
      <c r="P210" s="124">
        <f t="shared" si="18"/>
        <v>8670</v>
      </c>
    </row>
    <row r="211" spans="1:16" x14ac:dyDescent="0.2">
      <c r="A211" s="1"/>
      <c r="B211" s="1"/>
      <c r="C211" s="1"/>
      <c r="D211" s="1"/>
      <c r="E211" s="1"/>
      <c r="F211" s="1"/>
      <c r="G211" s="1"/>
    </row>
    <row r="212" spans="1:16" x14ac:dyDescent="0.2">
      <c r="A212" s="1"/>
      <c r="B212" s="1"/>
      <c r="C212" s="1"/>
      <c r="D212" s="1"/>
      <c r="E212" s="1"/>
      <c r="F212" s="1"/>
      <c r="G212" s="1"/>
    </row>
  </sheetData>
  <autoFilter ref="A9:P210" xr:uid="{00000000-0009-0000-0000-000005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2"/>
  <sheetViews>
    <sheetView workbookViewId="0">
      <selection activeCell="P212" sqref="P21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6" width="12.5703125" style="3" customWidth="1"/>
    <col min="17" max="17" width="12.28515625" style="3" customWidth="1"/>
    <col min="18" max="18" width="11.7109375" style="3" customWidth="1"/>
    <col min="19" max="19" width="13.140625" style="3" customWidth="1"/>
    <col min="20" max="16384" width="30" style="3"/>
  </cols>
  <sheetData>
    <row r="1" spans="1:17" x14ac:dyDescent="0.2">
      <c r="A1" s="1"/>
      <c r="B1" s="1"/>
      <c r="C1" s="2"/>
      <c r="D1" s="2"/>
      <c r="E1" s="2"/>
      <c r="F1" s="1"/>
      <c r="G1" s="1"/>
    </row>
    <row r="2" spans="1:17" x14ac:dyDescent="0.2">
      <c r="A2" s="160" t="s">
        <v>226</v>
      </c>
      <c r="B2" s="160"/>
      <c r="C2" s="160"/>
      <c r="D2" s="160"/>
      <c r="E2" s="160"/>
      <c r="F2" s="160"/>
      <c r="G2" s="160"/>
      <c r="H2" s="160"/>
      <c r="I2" s="160"/>
    </row>
    <row r="3" spans="1:17" x14ac:dyDescent="0.2">
      <c r="A3" s="158" t="s">
        <v>227</v>
      </c>
      <c r="B3" s="158"/>
      <c r="C3" s="158"/>
      <c r="D3" s="158"/>
      <c r="E3" s="158"/>
      <c r="F3" s="158"/>
      <c r="G3" s="158"/>
      <c r="H3" s="158"/>
      <c r="I3" s="158"/>
    </row>
    <row r="4" spans="1:17" ht="12" thickBot="1" x14ac:dyDescent="0.25">
      <c r="A4" s="1"/>
      <c r="B4" s="1"/>
      <c r="C4" s="2"/>
      <c r="D4" s="2"/>
      <c r="E4" s="2"/>
      <c r="F4" s="1"/>
      <c r="G4" s="1"/>
    </row>
    <row r="5" spans="1:17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3">
        <v>45478</v>
      </c>
      <c r="P6" s="153">
        <v>45509</v>
      </c>
      <c r="Q6" s="152" t="s">
        <v>223</v>
      </c>
    </row>
    <row r="7" spans="1:17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7" ht="12" thickBot="1" x14ac:dyDescent="0.25">
      <c r="A8" s="13" t="s">
        <v>8</v>
      </c>
      <c r="B8" s="14"/>
      <c r="C8" s="15"/>
      <c r="D8" s="14"/>
      <c r="E8" s="16">
        <f t="shared" ref="E8:Q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>SUM(O10:O30)</f>
        <v>116</v>
      </c>
      <c r="P8" s="16">
        <f>SUM(P10:P30)</f>
        <v>3</v>
      </c>
      <c r="Q8" s="16">
        <f t="shared" si="0"/>
        <v>345</v>
      </c>
    </row>
    <row r="9" spans="1:17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  <c r="O9" s="127"/>
      <c r="P9" s="127"/>
    </row>
    <row r="10" spans="1:17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/>
      <c r="P10" s="151"/>
      <c r="Q10" s="151">
        <f>SUM(I10:P10)</f>
        <v>0</v>
      </c>
    </row>
    <row r="11" spans="1:17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/>
      <c r="P11" s="151"/>
      <c r="Q11" s="151">
        <f t="shared" ref="Q11:Q30" si="1">SUM(I11:P11)</f>
        <v>0</v>
      </c>
    </row>
    <row r="12" spans="1:17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/>
      <c r="P12" s="151"/>
      <c r="Q12" s="151">
        <f t="shared" si="1"/>
        <v>0</v>
      </c>
    </row>
    <row r="13" spans="1:17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/>
      <c r="P13" s="151"/>
      <c r="Q13" s="151">
        <f t="shared" si="1"/>
        <v>0</v>
      </c>
    </row>
    <row r="14" spans="1:17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/>
      <c r="P14" s="151"/>
      <c r="Q14" s="151">
        <f t="shared" si="1"/>
        <v>0</v>
      </c>
    </row>
    <row r="15" spans="1:17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/>
      <c r="P15" s="151"/>
      <c r="Q15" s="151">
        <f t="shared" si="1"/>
        <v>0</v>
      </c>
    </row>
    <row r="16" spans="1:17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/>
      <c r="P16" s="151"/>
      <c r="Q16" s="151">
        <f t="shared" si="1"/>
        <v>0</v>
      </c>
    </row>
    <row r="17" spans="1:17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/>
      <c r="P17" s="151"/>
      <c r="Q17" s="151">
        <f t="shared" si="1"/>
        <v>38</v>
      </c>
    </row>
    <row r="18" spans="1:17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/>
      <c r="P18" s="151"/>
      <c r="Q18" s="151">
        <f t="shared" si="1"/>
        <v>0</v>
      </c>
    </row>
    <row r="19" spans="1:17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/>
      <c r="P19" s="151"/>
      <c r="Q19" s="151">
        <f t="shared" si="1"/>
        <v>0</v>
      </c>
    </row>
    <row r="20" spans="1:17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/>
      <c r="P20" s="151"/>
      <c r="Q20" s="151">
        <f t="shared" si="1"/>
        <v>0</v>
      </c>
    </row>
    <row r="21" spans="1:17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/>
      <c r="P21" s="151"/>
      <c r="Q21" s="151">
        <f t="shared" si="1"/>
        <v>0</v>
      </c>
    </row>
    <row r="22" spans="1:17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/>
      <c r="P22" s="151"/>
      <c r="Q22" s="151">
        <f t="shared" si="1"/>
        <v>2</v>
      </c>
    </row>
    <row r="23" spans="1:17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v>92</v>
      </c>
      <c r="P23" s="151">
        <v>3</v>
      </c>
      <c r="Q23" s="151">
        <f t="shared" si="1"/>
        <v>185</v>
      </c>
    </row>
    <row r="24" spans="1:17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/>
      <c r="P24" s="151"/>
      <c r="Q24" s="151">
        <f t="shared" si="1"/>
        <v>0</v>
      </c>
    </row>
    <row r="25" spans="1:17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/>
      <c r="P25" s="151"/>
      <c r="Q25" s="151">
        <f t="shared" si="1"/>
        <v>0</v>
      </c>
    </row>
    <row r="26" spans="1:17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v>24</v>
      </c>
      <c r="P26" s="151"/>
      <c r="Q26" s="151">
        <f t="shared" si="1"/>
        <v>51</v>
      </c>
    </row>
    <row r="27" spans="1:17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/>
      <c r="P27" s="151"/>
      <c r="Q27" s="151">
        <f t="shared" si="1"/>
        <v>69</v>
      </c>
    </row>
    <row r="28" spans="1:17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/>
      <c r="P28" s="151"/>
      <c r="Q28" s="151">
        <f t="shared" si="1"/>
        <v>0</v>
      </c>
    </row>
    <row r="29" spans="1:17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/>
      <c r="P29" s="151"/>
      <c r="Q29" s="151">
        <f t="shared" si="1"/>
        <v>0</v>
      </c>
    </row>
    <row r="30" spans="1:17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/>
      <c r="P30" s="151"/>
      <c r="Q30" s="151">
        <f t="shared" si="1"/>
        <v>0</v>
      </c>
    </row>
    <row r="31" spans="1:17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7" ht="12" thickBot="1" x14ac:dyDescent="0.25">
      <c r="A32" s="44" t="s">
        <v>42</v>
      </c>
      <c r="B32" s="45"/>
      <c r="C32" s="45"/>
      <c r="D32" s="46"/>
      <c r="E32" s="16">
        <f t="shared" ref="E32:Q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>SUM(O34:O41)</f>
        <v>0</v>
      </c>
      <c r="P32" s="16">
        <f>SUM(P34:P41)</f>
        <v>0</v>
      </c>
      <c r="Q32" s="16">
        <f t="shared" si="2"/>
        <v>0</v>
      </c>
    </row>
    <row r="33" spans="1:17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7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/>
      <c r="P34" s="151"/>
      <c r="Q34" s="151">
        <f>SUM(I34:P34)</f>
        <v>0</v>
      </c>
    </row>
    <row r="35" spans="1:17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/>
      <c r="P35" s="151"/>
      <c r="Q35" s="151">
        <f t="shared" ref="Q35:Q41" si="3">SUM(I35:P35)</f>
        <v>0</v>
      </c>
    </row>
    <row r="36" spans="1:17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/>
      <c r="P36" s="151"/>
      <c r="Q36" s="151">
        <f t="shared" si="3"/>
        <v>0</v>
      </c>
    </row>
    <row r="37" spans="1:17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/>
      <c r="P37" s="151"/>
      <c r="Q37" s="151">
        <f t="shared" si="3"/>
        <v>0</v>
      </c>
    </row>
    <row r="38" spans="1:17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/>
      <c r="P38" s="151"/>
      <c r="Q38" s="151">
        <f t="shared" si="3"/>
        <v>0</v>
      </c>
    </row>
    <row r="39" spans="1:17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/>
      <c r="P39" s="151"/>
      <c r="Q39" s="151">
        <f t="shared" si="3"/>
        <v>0</v>
      </c>
    </row>
    <row r="40" spans="1:17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/>
      <c r="P40" s="151"/>
      <c r="Q40" s="151">
        <f t="shared" si="3"/>
        <v>0</v>
      </c>
    </row>
    <row r="41" spans="1:17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/>
      <c r="P41" s="151"/>
      <c r="Q41" s="151">
        <f t="shared" si="3"/>
        <v>0</v>
      </c>
    </row>
    <row r="42" spans="1:17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7" ht="12" thickBot="1" x14ac:dyDescent="0.25">
      <c r="A43" s="13" t="s">
        <v>55</v>
      </c>
      <c r="B43" s="14"/>
      <c r="C43" s="49"/>
      <c r="D43" s="46"/>
      <c r="E43" s="16">
        <f t="shared" ref="E43:Q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>SUM(O45:O67)</f>
        <v>7</v>
      </c>
      <c r="P43" s="16">
        <f>SUM(P45:P67)</f>
        <v>0</v>
      </c>
      <c r="Q43" s="16">
        <f t="shared" si="4"/>
        <v>702</v>
      </c>
    </row>
    <row r="44" spans="1:17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7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/>
      <c r="P45" s="151"/>
      <c r="Q45" s="151">
        <f>SUM(I45:P45)</f>
        <v>58</v>
      </c>
    </row>
    <row r="46" spans="1:17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/>
      <c r="P46" s="151"/>
      <c r="Q46" s="151">
        <f t="shared" ref="Q46:Q67" si="5">SUM(I46:P46)</f>
        <v>397</v>
      </c>
    </row>
    <row r="47" spans="1:17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/>
      <c r="P47" s="151"/>
      <c r="Q47" s="151">
        <f t="shared" si="5"/>
        <v>0</v>
      </c>
    </row>
    <row r="48" spans="1:17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/>
      <c r="P48" s="151"/>
      <c r="Q48" s="151">
        <f t="shared" si="5"/>
        <v>0</v>
      </c>
    </row>
    <row r="49" spans="1:17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/>
      <c r="P49" s="151"/>
      <c r="Q49" s="151">
        <f t="shared" si="5"/>
        <v>0</v>
      </c>
    </row>
    <row r="50" spans="1:17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/>
      <c r="P50" s="151"/>
      <c r="Q50" s="151">
        <f t="shared" si="5"/>
        <v>0</v>
      </c>
    </row>
    <row r="51" spans="1:17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/>
      <c r="P51" s="151"/>
      <c r="Q51" s="151">
        <f t="shared" si="5"/>
        <v>0</v>
      </c>
    </row>
    <row r="52" spans="1:17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/>
      <c r="P52" s="151"/>
      <c r="Q52" s="151">
        <f t="shared" si="5"/>
        <v>159</v>
      </c>
    </row>
    <row r="53" spans="1:17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/>
      <c r="P53" s="151"/>
      <c r="Q53" s="151">
        <f t="shared" si="5"/>
        <v>0</v>
      </c>
    </row>
    <row r="54" spans="1:17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/>
      <c r="P54" s="151"/>
      <c r="Q54" s="151">
        <f t="shared" si="5"/>
        <v>0</v>
      </c>
    </row>
    <row r="55" spans="1:17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/>
      <c r="P55" s="151"/>
      <c r="Q55" s="151">
        <f t="shared" si="5"/>
        <v>0</v>
      </c>
    </row>
    <row r="56" spans="1:17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/>
      <c r="P56" s="151"/>
      <c r="Q56" s="151">
        <f t="shared" si="5"/>
        <v>0</v>
      </c>
    </row>
    <row r="57" spans="1:17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/>
      <c r="P57" s="151"/>
      <c r="Q57" s="151">
        <f t="shared" si="5"/>
        <v>0</v>
      </c>
    </row>
    <row r="58" spans="1:17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/>
      <c r="P58" s="151"/>
      <c r="Q58" s="151">
        <f t="shared" si="5"/>
        <v>0</v>
      </c>
    </row>
    <row r="59" spans="1:17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/>
      <c r="P59" s="151"/>
      <c r="Q59" s="151">
        <f t="shared" si="5"/>
        <v>0</v>
      </c>
    </row>
    <row r="60" spans="1:17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/>
      <c r="P60" s="151"/>
      <c r="Q60" s="151">
        <f t="shared" si="5"/>
        <v>0</v>
      </c>
    </row>
    <row r="61" spans="1:17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/>
      <c r="P61" s="151"/>
      <c r="Q61" s="151">
        <f t="shared" si="5"/>
        <v>0</v>
      </c>
    </row>
    <row r="62" spans="1:17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/>
      <c r="P62" s="151"/>
      <c r="Q62" s="151">
        <f t="shared" si="5"/>
        <v>0</v>
      </c>
    </row>
    <row r="63" spans="1:17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/>
      <c r="P63" s="151"/>
      <c r="Q63" s="151">
        <f t="shared" si="5"/>
        <v>0</v>
      </c>
    </row>
    <row r="64" spans="1:17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v>7</v>
      </c>
      <c r="P64" s="151"/>
      <c r="Q64" s="151">
        <f t="shared" si="5"/>
        <v>47</v>
      </c>
    </row>
    <row r="65" spans="1:17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/>
      <c r="P65" s="151"/>
      <c r="Q65" s="151">
        <f t="shared" si="5"/>
        <v>41</v>
      </c>
    </row>
    <row r="66" spans="1:17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/>
      <c r="P66" s="151"/>
      <c r="Q66" s="151">
        <f t="shared" si="5"/>
        <v>0</v>
      </c>
    </row>
    <row r="67" spans="1:17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/>
      <c r="P67" s="151"/>
      <c r="Q67" s="151">
        <f t="shared" si="5"/>
        <v>0</v>
      </c>
    </row>
    <row r="68" spans="1:17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7" ht="12" thickBot="1" x14ac:dyDescent="0.25">
      <c r="A69" s="56" t="s">
        <v>80</v>
      </c>
      <c r="B69" s="57"/>
      <c r="C69" s="15"/>
      <c r="D69" s="14"/>
      <c r="E69" s="16">
        <f t="shared" ref="E69:Q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>SUM(O71:O91)</f>
        <v>303</v>
      </c>
      <c r="P69" s="16">
        <f>SUM(P71:P91)</f>
        <v>242</v>
      </c>
      <c r="Q69" s="16">
        <f t="shared" si="6"/>
        <v>3582</v>
      </c>
    </row>
    <row r="70" spans="1:17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7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/>
      <c r="P71" s="151"/>
      <c r="Q71" s="151">
        <f>SUM(I71:P71)</f>
        <v>0</v>
      </c>
    </row>
    <row r="72" spans="1:17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/>
      <c r="P72" s="151"/>
      <c r="Q72" s="151">
        <f t="shared" ref="Q72:Q91" si="7">SUM(I72:P72)</f>
        <v>0</v>
      </c>
    </row>
    <row r="73" spans="1:17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/>
      <c r="P73" s="151"/>
      <c r="Q73" s="151">
        <f t="shared" si="7"/>
        <v>0</v>
      </c>
    </row>
    <row r="74" spans="1:17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v>4</v>
      </c>
      <c r="P74" s="151">
        <v>57</v>
      </c>
      <c r="Q74" s="151">
        <f t="shared" si="7"/>
        <v>639</v>
      </c>
    </row>
    <row r="75" spans="1:17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/>
      <c r="P75" s="151"/>
      <c r="Q75" s="151">
        <f t="shared" si="7"/>
        <v>0</v>
      </c>
    </row>
    <row r="76" spans="1:17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v>1</v>
      </c>
      <c r="P76" s="151">
        <v>1</v>
      </c>
      <c r="Q76" s="151">
        <f t="shared" si="7"/>
        <v>83</v>
      </c>
    </row>
    <row r="77" spans="1:17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/>
      <c r="P77" s="151"/>
      <c r="Q77" s="151">
        <f t="shared" si="7"/>
        <v>0</v>
      </c>
    </row>
    <row r="78" spans="1:17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v>7</v>
      </c>
      <c r="P78" s="151">
        <v>10</v>
      </c>
      <c r="Q78" s="151">
        <f t="shared" si="7"/>
        <v>1201</v>
      </c>
    </row>
    <row r="79" spans="1:17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/>
      <c r="P79" s="151"/>
      <c r="Q79" s="151">
        <f t="shared" si="7"/>
        <v>0</v>
      </c>
    </row>
    <row r="80" spans="1:17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v>291</v>
      </c>
      <c r="P80" s="151">
        <v>174</v>
      </c>
      <c r="Q80" s="151">
        <f t="shared" si="7"/>
        <v>1659</v>
      </c>
    </row>
    <row r="81" spans="1:17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/>
      <c r="P81" s="151"/>
      <c r="Q81" s="151">
        <f t="shared" si="7"/>
        <v>0</v>
      </c>
    </row>
    <row r="82" spans="1:17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/>
      <c r="P82" s="151"/>
      <c r="Q82" s="151">
        <f t="shared" si="7"/>
        <v>0</v>
      </c>
    </row>
    <row r="83" spans="1:17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/>
      <c r="P83" s="151"/>
      <c r="Q83" s="151">
        <f t="shared" si="7"/>
        <v>0</v>
      </c>
    </row>
    <row r="84" spans="1:17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/>
      <c r="P84" s="151"/>
      <c r="Q84" s="151">
        <f t="shared" si="7"/>
        <v>0</v>
      </c>
    </row>
    <row r="85" spans="1:17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/>
      <c r="P85" s="151"/>
      <c r="Q85" s="151">
        <f t="shared" si="7"/>
        <v>0</v>
      </c>
    </row>
    <row r="86" spans="1:17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/>
      <c r="P86" s="151"/>
      <c r="Q86" s="151">
        <f t="shared" si="7"/>
        <v>0</v>
      </c>
    </row>
    <row r="87" spans="1:17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/>
      <c r="P87" s="151"/>
      <c r="Q87" s="151">
        <f t="shared" si="7"/>
        <v>0</v>
      </c>
    </row>
    <row r="88" spans="1:17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/>
      <c r="P88" s="151"/>
      <c r="Q88" s="151">
        <f t="shared" si="7"/>
        <v>0</v>
      </c>
    </row>
    <row r="89" spans="1:17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/>
      <c r="P89" s="151"/>
      <c r="Q89" s="151">
        <f t="shared" si="7"/>
        <v>0</v>
      </c>
    </row>
    <row r="90" spans="1:17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/>
      <c r="P90" s="151"/>
      <c r="Q90" s="151">
        <f t="shared" si="7"/>
        <v>0</v>
      </c>
    </row>
    <row r="91" spans="1:17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/>
      <c r="P91" s="151"/>
      <c r="Q91" s="151">
        <f t="shared" si="7"/>
        <v>0</v>
      </c>
    </row>
    <row r="92" spans="1:17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7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Q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>SUM(O95:O102)</f>
        <v>90</v>
      </c>
      <c r="P93" s="16">
        <f>SUM(P95:P102)</f>
        <v>0</v>
      </c>
      <c r="Q93" s="16">
        <f t="shared" si="8"/>
        <v>415</v>
      </c>
    </row>
    <row r="94" spans="1:17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7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/>
      <c r="P95" s="151"/>
      <c r="Q95" s="151">
        <f>SUM(I95:P95)</f>
        <v>0</v>
      </c>
    </row>
    <row r="96" spans="1:17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/>
      <c r="P96" s="151"/>
      <c r="Q96" s="151">
        <f t="shared" ref="Q96:Q102" si="9">SUM(I96:P96)</f>
        <v>31</v>
      </c>
    </row>
    <row r="97" spans="1:17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/>
      <c r="P97" s="151"/>
      <c r="Q97" s="151">
        <f t="shared" si="9"/>
        <v>0</v>
      </c>
    </row>
    <row r="98" spans="1:17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/>
      <c r="P98" s="151"/>
      <c r="Q98" s="151">
        <f t="shared" si="9"/>
        <v>0</v>
      </c>
    </row>
    <row r="99" spans="1:17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v>53</v>
      </c>
      <c r="P99" s="151"/>
      <c r="Q99" s="151">
        <f t="shared" si="9"/>
        <v>53</v>
      </c>
    </row>
    <row r="100" spans="1:17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v>37</v>
      </c>
      <c r="P100" s="151"/>
      <c r="Q100" s="151">
        <f t="shared" si="9"/>
        <v>331</v>
      </c>
    </row>
    <row r="101" spans="1:17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/>
      <c r="P101" s="151"/>
      <c r="Q101" s="151">
        <f t="shared" si="9"/>
        <v>0</v>
      </c>
    </row>
    <row r="102" spans="1:17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/>
      <c r="P102" s="151"/>
      <c r="Q102" s="151">
        <f t="shared" si="9"/>
        <v>0</v>
      </c>
    </row>
    <row r="103" spans="1:17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7" ht="12" thickBot="1" x14ac:dyDescent="0.25">
      <c r="A104" s="44" t="s">
        <v>110</v>
      </c>
      <c r="B104" s="45"/>
      <c r="C104" s="45"/>
      <c r="D104" s="46"/>
      <c r="E104" s="16">
        <f t="shared" ref="E104:Q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>SUM(O106:O129)</f>
        <v>375</v>
      </c>
      <c r="P104" s="16">
        <f>SUM(P106:P129)</f>
        <v>269</v>
      </c>
      <c r="Q104" s="16">
        <f t="shared" si="10"/>
        <v>1109</v>
      </c>
    </row>
    <row r="105" spans="1:17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7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/>
      <c r="P106" s="151"/>
      <c r="Q106" s="151">
        <f>SUM(I106:P106)</f>
        <v>0</v>
      </c>
    </row>
    <row r="107" spans="1:17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/>
      <c r="P107" s="151"/>
      <c r="Q107" s="151">
        <f t="shared" ref="Q107:Q129" si="11">SUM(I107:P107)</f>
        <v>0</v>
      </c>
    </row>
    <row r="108" spans="1:17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/>
      <c r="P108" s="151"/>
      <c r="Q108" s="151">
        <f t="shared" si="11"/>
        <v>0</v>
      </c>
    </row>
    <row r="109" spans="1:17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/>
      <c r="P109" s="151"/>
      <c r="Q109" s="151">
        <f t="shared" si="11"/>
        <v>0</v>
      </c>
    </row>
    <row r="110" spans="1:17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/>
      <c r="P110" s="151"/>
      <c r="Q110" s="151">
        <f t="shared" si="11"/>
        <v>32</v>
      </c>
    </row>
    <row r="111" spans="1:17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v>54</v>
      </c>
      <c r="P111" s="151"/>
      <c r="Q111" s="151">
        <f t="shared" si="11"/>
        <v>101</v>
      </c>
    </row>
    <row r="112" spans="1:17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/>
      <c r="P112" s="151"/>
      <c r="Q112" s="151">
        <f t="shared" si="11"/>
        <v>0</v>
      </c>
    </row>
    <row r="113" spans="1:17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/>
      <c r="P113" s="151"/>
      <c r="Q113" s="151">
        <f t="shared" si="11"/>
        <v>0</v>
      </c>
    </row>
    <row r="114" spans="1:17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/>
      <c r="P114" s="151"/>
      <c r="Q114" s="151">
        <f t="shared" si="11"/>
        <v>0</v>
      </c>
    </row>
    <row r="115" spans="1:17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/>
      <c r="P115" s="151"/>
      <c r="Q115" s="151">
        <f t="shared" si="11"/>
        <v>0</v>
      </c>
    </row>
    <row r="116" spans="1:17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/>
      <c r="P116" s="151"/>
      <c r="Q116" s="151">
        <f t="shared" si="11"/>
        <v>0</v>
      </c>
    </row>
    <row r="117" spans="1:17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/>
      <c r="P117" s="151"/>
      <c r="Q117" s="151">
        <f t="shared" si="11"/>
        <v>0</v>
      </c>
    </row>
    <row r="118" spans="1:17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/>
      <c r="P118" s="151"/>
      <c r="Q118" s="151">
        <f t="shared" si="11"/>
        <v>0</v>
      </c>
    </row>
    <row r="119" spans="1:17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/>
      <c r="P119" s="151"/>
      <c r="Q119" s="151">
        <f t="shared" si="11"/>
        <v>0</v>
      </c>
    </row>
    <row r="120" spans="1:17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v>144</v>
      </c>
      <c r="P120" s="151"/>
      <c r="Q120" s="151">
        <f t="shared" si="11"/>
        <v>174</v>
      </c>
    </row>
    <row r="121" spans="1:17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v>177</v>
      </c>
      <c r="P121" s="151">
        <v>269</v>
      </c>
      <c r="Q121" s="151">
        <f t="shared" si="11"/>
        <v>758</v>
      </c>
    </row>
    <row r="122" spans="1:17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/>
      <c r="P122" s="151"/>
      <c r="Q122" s="151">
        <f t="shared" si="11"/>
        <v>44</v>
      </c>
    </row>
    <row r="123" spans="1:17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/>
      <c r="P123" s="151"/>
      <c r="Q123" s="151">
        <f t="shared" si="11"/>
        <v>0</v>
      </c>
    </row>
    <row r="124" spans="1:17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/>
      <c r="P124" s="151"/>
      <c r="Q124" s="151">
        <f t="shared" si="11"/>
        <v>0</v>
      </c>
    </row>
    <row r="125" spans="1:17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/>
      <c r="P125" s="151"/>
      <c r="Q125" s="151">
        <f t="shared" si="11"/>
        <v>0</v>
      </c>
    </row>
    <row r="126" spans="1:17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/>
      <c r="P126" s="151"/>
      <c r="Q126" s="151">
        <f t="shared" si="11"/>
        <v>0</v>
      </c>
    </row>
    <row r="127" spans="1:17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/>
      <c r="P127" s="151"/>
      <c r="Q127" s="151">
        <f t="shared" si="11"/>
        <v>0</v>
      </c>
    </row>
    <row r="128" spans="1:17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/>
      <c r="P128" s="151"/>
      <c r="Q128" s="151">
        <f t="shared" si="11"/>
        <v>0</v>
      </c>
    </row>
    <row r="129" spans="1:17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/>
      <c r="P129" s="151"/>
      <c r="Q129" s="151">
        <f t="shared" si="11"/>
        <v>0</v>
      </c>
    </row>
    <row r="130" spans="1:17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7" ht="12" thickBot="1" x14ac:dyDescent="0.25">
      <c r="A131" s="13" t="s">
        <v>134</v>
      </c>
      <c r="B131" s="14"/>
      <c r="C131" s="14"/>
      <c r="D131" s="14"/>
      <c r="E131" s="16">
        <f t="shared" ref="E131:Q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>SUM(O133:O144)</f>
        <v>213</v>
      </c>
      <c r="P131" s="16">
        <f>SUM(P133:P144)</f>
        <v>0</v>
      </c>
      <c r="Q131" s="16">
        <f t="shared" si="12"/>
        <v>1600</v>
      </c>
    </row>
    <row r="132" spans="1:17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7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/>
      <c r="P133" s="151"/>
      <c r="Q133" s="151">
        <f>SUM(I133:P133)</f>
        <v>0</v>
      </c>
    </row>
    <row r="134" spans="1:17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v>38</v>
      </c>
      <c r="P134" s="151"/>
      <c r="Q134" s="151">
        <f t="shared" ref="Q134:Q144" si="13">SUM(I134:P134)</f>
        <v>626</v>
      </c>
    </row>
    <row r="135" spans="1:17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v>62</v>
      </c>
      <c r="P135" s="151"/>
      <c r="Q135" s="151">
        <f t="shared" si="13"/>
        <v>329</v>
      </c>
    </row>
    <row r="136" spans="1:17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v>113</v>
      </c>
      <c r="P136" s="151"/>
      <c r="Q136" s="151">
        <f t="shared" si="13"/>
        <v>425</v>
      </c>
    </row>
    <row r="137" spans="1:17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/>
      <c r="P137" s="151"/>
      <c r="Q137" s="151">
        <f t="shared" si="13"/>
        <v>0</v>
      </c>
    </row>
    <row r="138" spans="1:17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/>
      <c r="P138" s="151"/>
      <c r="Q138" s="151">
        <f t="shared" si="13"/>
        <v>0</v>
      </c>
    </row>
    <row r="139" spans="1:17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/>
      <c r="P139" s="151"/>
      <c r="Q139" s="151">
        <f t="shared" si="13"/>
        <v>0</v>
      </c>
    </row>
    <row r="140" spans="1:17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/>
      <c r="P140" s="151"/>
      <c r="Q140" s="151">
        <f t="shared" si="13"/>
        <v>0</v>
      </c>
    </row>
    <row r="141" spans="1:17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/>
      <c r="P141" s="151"/>
      <c r="Q141" s="151">
        <f t="shared" si="13"/>
        <v>0</v>
      </c>
    </row>
    <row r="142" spans="1:17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/>
      <c r="P142" s="151"/>
      <c r="Q142" s="151">
        <f t="shared" si="13"/>
        <v>0</v>
      </c>
    </row>
    <row r="143" spans="1:17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/>
      <c r="P143" s="151"/>
      <c r="Q143" s="151">
        <f t="shared" si="13"/>
        <v>0</v>
      </c>
    </row>
    <row r="144" spans="1:17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/>
      <c r="P144" s="151"/>
      <c r="Q144" s="151">
        <f t="shared" si="13"/>
        <v>220</v>
      </c>
    </row>
    <row r="145" spans="1:17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7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Q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>SUM(O148:O184)</f>
        <v>60</v>
      </c>
      <c r="P146" s="16">
        <f>SUM(P148:P184)</f>
        <v>158</v>
      </c>
      <c r="Q146" s="16">
        <f t="shared" si="14"/>
        <v>661</v>
      </c>
    </row>
    <row r="147" spans="1:17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7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/>
      <c r="P148" s="151"/>
      <c r="Q148" s="151">
        <f>SUM(I148:P148)</f>
        <v>0</v>
      </c>
    </row>
    <row r="149" spans="1:17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/>
      <c r="P149" s="151"/>
      <c r="Q149" s="151">
        <f t="shared" ref="Q149:Q184" si="15">SUM(I149:P149)</f>
        <v>0</v>
      </c>
    </row>
    <row r="150" spans="1:17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/>
      <c r="P150" s="151"/>
      <c r="Q150" s="151">
        <f t="shared" si="15"/>
        <v>0</v>
      </c>
    </row>
    <row r="151" spans="1:17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/>
      <c r="P151" s="151"/>
      <c r="Q151" s="151">
        <f t="shared" si="15"/>
        <v>0</v>
      </c>
    </row>
    <row r="152" spans="1:17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/>
      <c r="P152" s="151"/>
      <c r="Q152" s="151">
        <f t="shared" si="15"/>
        <v>79</v>
      </c>
    </row>
    <row r="153" spans="1:17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/>
      <c r="P153" s="151"/>
      <c r="Q153" s="151">
        <f t="shared" si="15"/>
        <v>28</v>
      </c>
    </row>
    <row r="154" spans="1:17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/>
      <c r="P154" s="151"/>
      <c r="Q154" s="151">
        <f t="shared" si="15"/>
        <v>0</v>
      </c>
    </row>
    <row r="155" spans="1:17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/>
      <c r="P155" s="151"/>
      <c r="Q155" s="151">
        <f t="shared" si="15"/>
        <v>0</v>
      </c>
    </row>
    <row r="156" spans="1:17" x14ac:dyDescent="0.2">
      <c r="A156" s="27" t="s">
        <v>231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/>
      <c r="P156" s="151">
        <v>83</v>
      </c>
      <c r="Q156" s="151">
        <f t="shared" si="15"/>
        <v>145</v>
      </c>
    </row>
    <row r="157" spans="1:17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/>
      <c r="P157" s="151"/>
      <c r="Q157" s="151">
        <f t="shared" si="15"/>
        <v>0</v>
      </c>
    </row>
    <row r="158" spans="1:17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/>
      <c r="P158" s="151">
        <v>46</v>
      </c>
      <c r="Q158" s="151">
        <f t="shared" si="15"/>
        <v>135</v>
      </c>
    </row>
    <row r="159" spans="1:17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/>
      <c r="P159" s="151">
        <v>7</v>
      </c>
      <c r="Q159" s="151">
        <f t="shared" si="15"/>
        <v>17</v>
      </c>
    </row>
    <row r="160" spans="1:17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/>
      <c r="P160" s="151"/>
      <c r="Q160" s="151">
        <f t="shared" si="15"/>
        <v>49</v>
      </c>
    </row>
    <row r="161" spans="1:17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v>60</v>
      </c>
      <c r="P161" s="151"/>
      <c r="Q161" s="151">
        <f t="shared" si="15"/>
        <v>110</v>
      </c>
    </row>
    <row r="162" spans="1:17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/>
      <c r="P162" s="151"/>
      <c r="Q162" s="151">
        <f t="shared" si="15"/>
        <v>50</v>
      </c>
    </row>
    <row r="163" spans="1:17" x14ac:dyDescent="0.2">
      <c r="A163" s="27" t="s">
        <v>233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/>
      <c r="P163" s="151"/>
      <c r="Q163" s="151">
        <f t="shared" si="15"/>
        <v>0</v>
      </c>
    </row>
    <row r="164" spans="1:17" x14ac:dyDescent="0.2">
      <c r="A164" s="27" t="s">
        <v>232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/>
      <c r="P164" s="151">
        <v>22</v>
      </c>
      <c r="Q164" s="151">
        <f t="shared" si="15"/>
        <v>48</v>
      </c>
    </row>
    <row r="165" spans="1:17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/>
      <c r="P165" s="151"/>
      <c r="Q165" s="151">
        <f t="shared" si="15"/>
        <v>0</v>
      </c>
    </row>
    <row r="166" spans="1:17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/>
      <c r="P166" s="151"/>
      <c r="Q166" s="151">
        <f t="shared" si="15"/>
        <v>0</v>
      </c>
    </row>
    <row r="167" spans="1:17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/>
      <c r="P167" s="151"/>
      <c r="Q167" s="151">
        <f t="shared" si="15"/>
        <v>0</v>
      </c>
    </row>
    <row r="168" spans="1:17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/>
      <c r="P168" s="151"/>
      <c r="Q168" s="151">
        <f t="shared" si="15"/>
        <v>0</v>
      </c>
    </row>
    <row r="169" spans="1:17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/>
      <c r="P169" s="151"/>
      <c r="Q169" s="151">
        <f t="shared" si="15"/>
        <v>0</v>
      </c>
    </row>
    <row r="170" spans="1:17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/>
      <c r="P170" s="151"/>
      <c r="Q170" s="151">
        <f t="shared" si="15"/>
        <v>0</v>
      </c>
    </row>
    <row r="171" spans="1:17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/>
      <c r="P171" s="151"/>
      <c r="Q171" s="151">
        <f t="shared" si="15"/>
        <v>0</v>
      </c>
    </row>
    <row r="172" spans="1:17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/>
      <c r="P172" s="151"/>
      <c r="Q172" s="151">
        <f t="shared" si="15"/>
        <v>0</v>
      </c>
    </row>
    <row r="173" spans="1:17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/>
      <c r="P173" s="151"/>
      <c r="Q173" s="151">
        <f t="shared" si="15"/>
        <v>0</v>
      </c>
    </row>
    <row r="174" spans="1:17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/>
      <c r="P174" s="151"/>
      <c r="Q174" s="151">
        <f t="shared" si="15"/>
        <v>0</v>
      </c>
    </row>
    <row r="175" spans="1:17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/>
      <c r="P175" s="151"/>
      <c r="Q175" s="151">
        <f t="shared" si="15"/>
        <v>0</v>
      </c>
    </row>
    <row r="176" spans="1:17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/>
      <c r="P176" s="151"/>
      <c r="Q176" s="151">
        <f t="shared" si="15"/>
        <v>0</v>
      </c>
    </row>
    <row r="177" spans="1:17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/>
      <c r="P177" s="151"/>
      <c r="Q177" s="151">
        <f t="shared" si="15"/>
        <v>0</v>
      </c>
    </row>
    <row r="178" spans="1:17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/>
      <c r="P178" s="151"/>
      <c r="Q178" s="151">
        <f t="shared" si="15"/>
        <v>0</v>
      </c>
    </row>
    <row r="179" spans="1:17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/>
      <c r="P179" s="151"/>
      <c r="Q179" s="151">
        <f t="shared" si="15"/>
        <v>0</v>
      </c>
    </row>
    <row r="180" spans="1:17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/>
      <c r="P180" s="151"/>
      <c r="Q180" s="151">
        <f t="shared" si="15"/>
        <v>0</v>
      </c>
    </row>
    <row r="181" spans="1:17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/>
      <c r="P181" s="151"/>
      <c r="Q181" s="151">
        <f t="shared" si="15"/>
        <v>0</v>
      </c>
    </row>
    <row r="182" spans="1:17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/>
      <c r="P182" s="151"/>
      <c r="Q182" s="151">
        <f t="shared" si="15"/>
        <v>0</v>
      </c>
    </row>
    <row r="183" spans="1:17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/>
      <c r="P183" s="151"/>
      <c r="Q183" s="151">
        <f t="shared" si="15"/>
        <v>0</v>
      </c>
    </row>
    <row r="184" spans="1:17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/>
      <c r="P184" s="151"/>
      <c r="Q184" s="151">
        <f t="shared" si="15"/>
        <v>0</v>
      </c>
    </row>
    <row r="185" spans="1:17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7" ht="12" thickBot="1" x14ac:dyDescent="0.25">
      <c r="A186" s="110" t="s">
        <v>180</v>
      </c>
      <c r="B186" s="111"/>
      <c r="C186" s="45"/>
      <c r="D186" s="46"/>
      <c r="E186" s="16">
        <f t="shared" ref="E186:Q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>SUM(O188:O208)</f>
        <v>49</v>
      </c>
      <c r="P186" s="16">
        <f>SUM(P188:P208)</f>
        <v>296</v>
      </c>
      <c r="Q186" s="16">
        <f t="shared" si="16"/>
        <v>1224</v>
      </c>
    </row>
    <row r="187" spans="1:17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7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/>
      <c r="P188" s="151"/>
      <c r="Q188" s="151">
        <f>SUM(I188:P188)</f>
        <v>0</v>
      </c>
    </row>
    <row r="189" spans="1:17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/>
      <c r="P189" s="151"/>
      <c r="Q189" s="151">
        <f t="shared" ref="Q189:Q208" si="17">SUM(I189:P189)</f>
        <v>0</v>
      </c>
    </row>
    <row r="190" spans="1:17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/>
      <c r="P190" s="151"/>
      <c r="Q190" s="151">
        <f t="shared" si="17"/>
        <v>0</v>
      </c>
    </row>
    <row r="191" spans="1:17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/>
      <c r="P191" s="151"/>
      <c r="Q191" s="151">
        <f t="shared" si="17"/>
        <v>0</v>
      </c>
    </row>
    <row r="192" spans="1:17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/>
      <c r="P192" s="151"/>
      <c r="Q192" s="151">
        <f t="shared" si="17"/>
        <v>0</v>
      </c>
    </row>
    <row r="193" spans="1:17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/>
      <c r="P193" s="151"/>
      <c r="Q193" s="151">
        <f t="shared" si="17"/>
        <v>0</v>
      </c>
    </row>
    <row r="194" spans="1:17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/>
      <c r="P194" s="151"/>
      <c r="Q194" s="151">
        <f t="shared" si="17"/>
        <v>0</v>
      </c>
    </row>
    <row r="195" spans="1:17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/>
      <c r="P195" s="151"/>
      <c r="Q195" s="151">
        <f t="shared" si="17"/>
        <v>0</v>
      </c>
    </row>
    <row r="196" spans="1:17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/>
      <c r="P196" s="151"/>
      <c r="Q196" s="151">
        <f t="shared" si="17"/>
        <v>0</v>
      </c>
    </row>
    <row r="197" spans="1:17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/>
      <c r="P197" s="151"/>
      <c r="Q197" s="151">
        <f t="shared" si="17"/>
        <v>0</v>
      </c>
    </row>
    <row r="198" spans="1:17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/>
      <c r="P198" s="151"/>
      <c r="Q198" s="151">
        <f t="shared" si="17"/>
        <v>0</v>
      </c>
    </row>
    <row r="199" spans="1:17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/>
      <c r="P199" s="151"/>
      <c r="Q199" s="151">
        <f t="shared" si="17"/>
        <v>0</v>
      </c>
    </row>
    <row r="200" spans="1:17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/>
      <c r="P200" s="151"/>
      <c r="Q200" s="151">
        <f t="shared" si="17"/>
        <v>0</v>
      </c>
    </row>
    <row r="201" spans="1:17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/>
      <c r="P201" s="151"/>
      <c r="Q201" s="151">
        <f t="shared" si="17"/>
        <v>0</v>
      </c>
    </row>
    <row r="202" spans="1:17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/>
      <c r="P202" s="151"/>
      <c r="Q202" s="151">
        <f t="shared" si="17"/>
        <v>0</v>
      </c>
    </row>
    <row r="203" spans="1:17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/>
      <c r="P203" s="151">
        <v>48</v>
      </c>
      <c r="Q203" s="151">
        <f t="shared" si="17"/>
        <v>64</v>
      </c>
    </row>
    <row r="204" spans="1:17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/>
      <c r="P204" s="151">
        <v>25</v>
      </c>
      <c r="Q204" s="151">
        <f t="shared" si="17"/>
        <v>33</v>
      </c>
    </row>
    <row r="205" spans="1:17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/>
      <c r="P205" s="151"/>
      <c r="Q205" s="151">
        <f t="shared" si="17"/>
        <v>228</v>
      </c>
    </row>
    <row r="206" spans="1:17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/>
      <c r="P206" s="151">
        <v>45</v>
      </c>
      <c r="Q206" s="151">
        <f t="shared" si="17"/>
        <v>188</v>
      </c>
    </row>
    <row r="207" spans="1:17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/>
      <c r="P207" s="151">
        <v>178</v>
      </c>
      <c r="Q207" s="151">
        <f t="shared" si="17"/>
        <v>178</v>
      </c>
    </row>
    <row r="208" spans="1:17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v>49</v>
      </c>
      <c r="P208" s="151"/>
      <c r="Q208" s="151">
        <f t="shared" si="17"/>
        <v>533</v>
      </c>
    </row>
    <row r="209" spans="1:17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7" ht="12" thickBot="1" x14ac:dyDescent="0.25">
      <c r="A210" s="13" t="s">
        <v>199</v>
      </c>
      <c r="B210" s="14"/>
      <c r="C210" s="122"/>
      <c r="D210" s="123"/>
      <c r="E210" s="124">
        <f t="shared" ref="E210:Q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1213</v>
      </c>
      <c r="P210" s="124">
        <f t="shared" si="18"/>
        <v>968</v>
      </c>
      <c r="Q210" s="124">
        <f t="shared" si="18"/>
        <v>9638</v>
      </c>
    </row>
    <row r="211" spans="1:17" x14ac:dyDescent="0.2">
      <c r="A211" s="1"/>
      <c r="B211" s="1"/>
      <c r="C211" s="1"/>
      <c r="D211" s="1"/>
      <c r="E211" s="1"/>
      <c r="F211" s="1"/>
      <c r="G211" s="1"/>
    </row>
    <row r="212" spans="1:17" x14ac:dyDescent="0.2">
      <c r="A212" s="1"/>
      <c r="B212" s="1"/>
      <c r="C212" s="1"/>
      <c r="D212" s="1"/>
      <c r="E212" s="1"/>
      <c r="F212" s="1"/>
      <c r="G212" s="1"/>
    </row>
  </sheetData>
  <autoFilter ref="A9:Q210" xr:uid="{00000000-0009-0000-0000-000006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2"/>
  <sheetViews>
    <sheetView workbookViewId="0">
      <selection activeCell="D23" sqref="D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1" t="s">
        <v>206</v>
      </c>
      <c r="B1" s="161"/>
    </row>
    <row r="2" spans="1:2" ht="18.75" x14ac:dyDescent="0.3">
      <c r="A2" s="161" t="s">
        <v>207</v>
      </c>
      <c r="B2" s="161"/>
    </row>
    <row r="3" spans="1:2" x14ac:dyDescent="0.25">
      <c r="A3" s="129"/>
      <c r="B3" s="129"/>
    </row>
    <row r="4" spans="1:2" ht="18" x14ac:dyDescent="0.25">
      <c r="A4" s="162" t="s">
        <v>218</v>
      </c>
      <c r="B4" s="162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3" t="s">
        <v>222</v>
      </c>
      <c r="B7" s="163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v>260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5" x14ac:dyDescent="0.25">
      <c r="A17" s="144"/>
      <c r="B17" s="142"/>
    </row>
    <row r="18" spans="1:5" ht="15.75" x14ac:dyDescent="0.25">
      <c r="A18" s="135" t="s">
        <v>214</v>
      </c>
      <c r="B18" s="136">
        <v>0</v>
      </c>
    </row>
    <row r="19" spans="1:5" ht="15.75" x14ac:dyDescent="0.25">
      <c r="A19" s="137" t="s">
        <v>215</v>
      </c>
      <c r="B19" s="138">
        <v>260</v>
      </c>
    </row>
    <row r="20" spans="1:5" ht="15.75" x14ac:dyDescent="0.25">
      <c r="A20" s="145" t="s">
        <v>216</v>
      </c>
      <c r="B20" s="140">
        <v>716</v>
      </c>
    </row>
    <row r="21" spans="1:5" ht="15.75" x14ac:dyDescent="0.25">
      <c r="A21" s="146"/>
      <c r="B21" s="142"/>
    </row>
    <row r="22" spans="1:5" ht="15.75" x14ac:dyDescent="0.25">
      <c r="A22" s="146"/>
      <c r="B22" s="142"/>
    </row>
    <row r="23" spans="1:5" ht="15.75" x14ac:dyDescent="0.25">
      <c r="A23" s="147" t="s">
        <v>217</v>
      </c>
      <c r="B23" s="148">
        <v>1011</v>
      </c>
      <c r="D23" s="155"/>
    </row>
    <row r="24" spans="1:5" x14ac:dyDescent="0.25">
      <c r="A24" s="129"/>
      <c r="B24" s="142"/>
    </row>
    <row r="25" spans="1:5" x14ac:dyDescent="0.25">
      <c r="A25" s="129"/>
      <c r="B25" s="129"/>
    </row>
    <row r="26" spans="1:5" ht="15.75" x14ac:dyDescent="0.25">
      <c r="A26" s="149" t="s">
        <v>219</v>
      </c>
      <c r="B26" s="150">
        <f>B23+B20+B19</f>
        <v>1987</v>
      </c>
    </row>
    <row r="32" spans="1:5" x14ac:dyDescent="0.25">
      <c r="E32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Janvier 2024</vt:lpstr>
      <vt:lpstr>Février 2024 </vt:lpstr>
      <vt:lpstr>MARS 2024 </vt:lpstr>
      <vt:lpstr>Avril 2024</vt:lpstr>
      <vt:lpstr>MAI 2024 </vt:lpstr>
      <vt:lpstr>JUIN 2024</vt:lpstr>
      <vt:lpstr>JUILLET 2024 (2)</vt:lpstr>
      <vt:lpstr>AOUT 2024</vt:lpstr>
      <vt:lpstr>TOFE JANVIER 24</vt:lpstr>
      <vt:lpstr>TOFE FEVRIER 24</vt:lpstr>
      <vt:lpstr>TOFE MARS 24 </vt:lpstr>
      <vt:lpstr>TOFE AVRIL 24</vt:lpstr>
      <vt:lpstr>TOFE MAI 24 </vt:lpstr>
      <vt:lpstr>TOFE JUIN 24</vt:lpstr>
      <vt:lpstr>TOFE JUILLET</vt:lpstr>
      <vt:lpstr>TOFE AOÜT 24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2024-11-26T08:24:41Z</cp:lastPrinted>
  <dcterms:created xsi:type="dcterms:W3CDTF">2023-10-30T06:16:32Z</dcterms:created>
  <dcterms:modified xsi:type="dcterms:W3CDTF">2024-12-19T05:53:03Z</dcterms:modified>
</cp:coreProperties>
</file>