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C67FE646-9AEA-4ED0-A9F4-1FF7F28958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vier 2024" sheetId="6" r:id="rId1"/>
    <sheet name="TOFE JANVIER 24" sheetId="7" r:id="rId2"/>
  </sheets>
  <definedNames>
    <definedName name="_xlnm._FilterDatabase" localSheetId="0" hidden="1">'Janvier 2024'!$A$9:$I$210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7" l="1"/>
  <c r="E208" i="6" l="1"/>
  <c r="E207" i="6"/>
  <c r="E206" i="6"/>
  <c r="E194" i="6"/>
  <c r="E186" i="6" s="1"/>
  <c r="I186" i="6"/>
  <c r="H186" i="6"/>
  <c r="G186" i="6"/>
  <c r="F186" i="6"/>
  <c r="I146" i="6"/>
  <c r="H146" i="6"/>
  <c r="G146" i="6"/>
  <c r="F146" i="6"/>
  <c r="E146" i="6"/>
  <c r="E140" i="6"/>
  <c r="E136" i="6"/>
  <c r="I131" i="6"/>
  <c r="H131" i="6"/>
  <c r="G131" i="6"/>
  <c r="F131" i="6"/>
  <c r="I104" i="6"/>
  <c r="H104" i="6"/>
  <c r="G104" i="6"/>
  <c r="F104" i="6"/>
  <c r="E104" i="6"/>
  <c r="I93" i="6"/>
  <c r="H93" i="6"/>
  <c r="G93" i="6"/>
  <c r="F93" i="6"/>
  <c r="E93" i="6"/>
  <c r="I69" i="6"/>
  <c r="H69" i="6"/>
  <c r="G69" i="6"/>
  <c r="F69" i="6"/>
  <c r="E69" i="6"/>
  <c r="E57" i="6"/>
  <c r="E56" i="6"/>
  <c r="E43" i="6" s="1"/>
  <c r="I43" i="6"/>
  <c r="H43" i="6"/>
  <c r="G43" i="6"/>
  <c r="F43" i="6"/>
  <c r="I32" i="6"/>
  <c r="H32" i="6"/>
  <c r="G32" i="6"/>
  <c r="F32" i="6"/>
  <c r="E32" i="6"/>
  <c r="E19" i="6"/>
  <c r="E17" i="6"/>
  <c r="E8" i="6" s="1"/>
  <c r="I8" i="6"/>
  <c r="H8" i="6"/>
  <c r="G8" i="6"/>
  <c r="F8" i="6"/>
  <c r="E131" i="6" l="1"/>
  <c r="F210" i="6"/>
  <c r="G210" i="6"/>
  <c r="H210" i="6"/>
  <c r="I210" i="6"/>
  <c r="E210" i="6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<sst xmlns="http://schemas.openxmlformats.org/spreadsheetml/2006/main" count="686" uniqueCount="224">
  <si>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</si>
  <si>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</si>
  <si>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</si>
  <si>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</si>
  <si>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</si>
  <si>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</si>
  <si>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</si>
  <si>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</si>
  <si>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</si>
  <si>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</si>
  <si>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</si>
  <si>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</si>
  <si>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</si>
  <si>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</si>
  <si>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</si>
  <si>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</si>
  <si>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</si>
  <si>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</si>
  <si>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</si>
  <si>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</si>
  <si>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</si>
  <si>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</si>
  <si>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</si>
  <si>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</si>
  <si>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</si>
  <si>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</si>
  <si>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</si>
  <si>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</si>
  <si>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</si>
  <si>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</si>
  <si>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</si>
  <si>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</si>
  <si>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</si>
  <si>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</si>
  <si>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</si>
  <si>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</si>
  <si>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</si>
  <si>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</si>
  <si>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</si>
  <si>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</si>
  <si>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</si>
  <si>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</si>
  <si>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</si>
  <si>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</si>
  <si>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</si>
  <si>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</si>
  <si>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</si>
  <si>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</si>
  <si>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</si>
  <si>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</si>
  <si>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</si>
  <si>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</si>
  <si>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</si>
  <si>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</si>
  <si>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</si>
  <si>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</si>
  <si>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</si>
  <si>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</si>
  <si>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</si>
  <si>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</si>
  <si>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</si>
  <si>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</si>
  <si>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</si>
  <si>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</si>
  <si>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</si>
  <si>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</si>
  <si>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</si>
  <si>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</si>
  <si>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</si>
  <si>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</si>
  <si>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</si>
  <si>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</si>
  <si>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</si>
  <si>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</si>
  <si>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</si>
  <si>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</si>
  <si>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</si>
  <si>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</si>
  <si>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</si>
  <si>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</si>
  <si>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</si>
  <si>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</si>
  <si>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</si>
  <si>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</si>
  <si>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</si>
  <si>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</si>
  <si>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</si>
  <si>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</si>
  <si>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</si>
  <si>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</si>
  <si>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</si>
  <si>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</si>
  <si>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</si>
  <si>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</si>
  <si>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</si>
  <si>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</si>
  <si>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</si>
  <si>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</si>
  <si>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</si>
  <si>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</si>
  <si>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</si>
  <si>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</si>
  <si>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</si>
  <si>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</si>
  <si>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</si>
  <si>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</si>
  <si>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</si>
  <si>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</si>
  <si>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</si>
  <si>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</si>
  <si>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</si>
  <si>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</si>
  <si>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</si>
  <si>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</si>
  <si>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</si>
  <si>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</si>
  <si>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</si>
  <si>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</si>
  <si>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</si>
  <si>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</si>
  <si>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</si>
  <si>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</si>
  <si>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</si>
  <si>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</si>
  <si>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</si>
  <si>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</si>
  <si>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</si>
  <si>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</si>
  <si>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</si>
  <si>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</si>
  <si>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</si>
  <si>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</si>
  <si>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</si>
  <si>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</si>
  <si>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</si>
  <si>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</si>
  <si>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</si>
  <si>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</si>
  <si>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</si>
  <si>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</si>
  <si>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</si>
  <si>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</si>
  <si>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</si>
  <si>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</si>
  <si>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</si>
  <si>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</si>
  <si>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</si>
  <si>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</si>
  <si>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</si>
  <si>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</si>
  <si>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</si>
  <si>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</si>
  <si>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</si>
  <si>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</si>
  <si>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</si>
  <si>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</si>
  <si>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</si>
  <si>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</si>
  <si>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</si>
  <si>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</si>
  <si>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</si>
  <si>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</si>
  <si>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</si>
  <si>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</si>
  <si>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</si>
  <si>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</si>
  <si>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</si>
  <si>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</si>
  <si>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</si>
  <si>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</si>
  <si>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</si>
  <si>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</si>
  <si>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</si>
  <si>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</si>
  <si>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</si>
  <si>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</si>
  <si>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</si>
  <si>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</si>
  <si>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</si>
  <si>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</si>
  <si>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</si>
  <si>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</si>
  <si>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</si>
  <si>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</si>
  <si>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</si>
  <si>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</si>
  <si>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</si>
  <si>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</si>
  <si>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</si>
  <si>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</si>
  <si>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</si>
  <si>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</si>
  <si>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</si>
  <si>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</si>
  <si>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</si>
  <si>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</si>
  <si>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</si>
  <si>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</si>
  <si>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</si>
  <si>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</si>
  <si>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</si>
  <si>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</si>
  <si>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</si>
  <si>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</si>
  <si>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</si>
  <si>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</si>
  <si>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</si>
  <si>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</si>
  <si>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</si>
  <si>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</si>
  <si>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</si>
  <si>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</si>
  <si>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</si>
  <si>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</si>
  <si>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</si>
  <si>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</si>
  <si>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</si>
  <si>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</si>
  <si>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</si>
  <si>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</si>
  <si>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Janv.24</t>
  </si>
  <si>
    <t>REPARTITION PIP DANS LE TOFE JANVIER 2024 (Millions FD)</t>
  </si>
  <si>
    <t>PROGRAMME D'INVESTISSEMENT PUBLIC 2024</t>
  </si>
  <si>
    <t>DIRECTION DE LA DETTE PUBLIQUE/SOUS DIRECTION DE GESTION ET SUIVI DES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</si>
</sst>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2"/>
  <sheetViews>
    <sheetView tabSelected="1" topLeftCell="A190" workbookViewId="0">
      <selection activeCell="L40" sqref="L40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154" t="s">
        <v>222</v>
      </c>
      <c r="B2" s="154"/>
      <c r="C2" s="154"/>
      <c r="D2" s="154"/>
      <c r="E2" s="154"/>
      <c r="F2" s="154"/>
      <c r="G2" s="154"/>
      <c r="H2" s="154"/>
      <c r="I2" s="154"/>
    </row>
    <row r="3" spans="1:10" x14ac:dyDescent="0.2">
      <c r="A3" s="153" t="s">
        <v>223</v>
      </c>
      <c r="B3" s="153"/>
      <c r="C3" s="153"/>
      <c r="D3" s="153"/>
      <c r="E3" s="153"/>
      <c r="F3" s="153"/>
      <c r="G3" s="153"/>
      <c r="H3" s="153"/>
      <c r="I3" s="153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4"/>
      <c r="B5" s="4"/>
      <c r="C5" s="5"/>
      <c r="D5" s="6"/>
      <c r="E5" s="7"/>
      <c r="F5" s="7"/>
      <c r="G5" s="7"/>
      <c r="H5" s="7"/>
      <c r="I5" s="7"/>
    </row>
    <row r="6" spans="1:10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2" t="s">
        <v>220</v>
      </c>
    </row>
    <row r="7" spans="1:10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0" ht="12" thickBot="1" x14ac:dyDescent="0.25">
      <c r="A8" s="13" t="s">
        <v>8</v>
      </c>
      <c r="B8" s="14"/>
      <c r="C8" s="15"/>
      <c r="D8" s="14"/>
      <c r="E8" s="16">
        <f>SUM(E10:E30)</f>
        <v>25854.21803208</v>
      </c>
      <c r="F8" s="16">
        <f>SUM(F10:F30)</f>
        <v>4010</v>
      </c>
      <c r="G8" s="16">
        <f>SUM(G10:G30)</f>
        <v>4010</v>
      </c>
      <c r="H8" s="16">
        <f>SUM(H10:H30)</f>
        <v>2349</v>
      </c>
      <c r="I8" s="16">
        <f>SUM(I10:I30)</f>
        <v>56</v>
      </c>
    </row>
    <row r="9" spans="1:10" x14ac:dyDescent="0.2">
      <c r="A9" s="17"/>
      <c r="B9" s="17"/>
      <c r="C9" s="17"/>
      <c r="D9" s="17"/>
      <c r="E9" s="17"/>
      <c r="F9" s="1"/>
      <c r="G9" s="1"/>
      <c r="J9" s="127"/>
    </row>
    <row r="10" spans="1:10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</row>
    <row r="11" spans="1:10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</row>
    <row r="12" spans="1:10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</row>
    <row r="13" spans="1:10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</row>
    <row r="14" spans="1:10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</row>
    <row r="15" spans="1:10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</row>
    <row r="16" spans="1:10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</row>
    <row r="17" spans="1:9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</row>
    <row r="18" spans="1:9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</row>
    <row r="19" spans="1:9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</row>
    <row r="20" spans="1:9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</row>
    <row r="21" spans="1:9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</row>
    <row r="22" spans="1:9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</row>
    <row r="23" spans="1:9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77">
        <v>56</v>
      </c>
    </row>
    <row r="24" spans="1:9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</row>
    <row r="25" spans="1:9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</row>
    <row r="26" spans="1:9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</row>
    <row r="27" spans="1:9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</row>
    <row r="28" spans="1:9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</row>
    <row r="29" spans="1:9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</row>
    <row r="30" spans="1:9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</row>
    <row r="31" spans="1:9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9" ht="12" thickBot="1" x14ac:dyDescent="0.25">
      <c r="A32" s="44" t="s">
        <v>42</v>
      </c>
      <c r="B32" s="45"/>
      <c r="C32" s="45"/>
      <c r="D32" s="46"/>
      <c r="E32" s="16">
        <f>SUM(E34:E41)</f>
        <v>2795.1389799999997</v>
      </c>
      <c r="F32" s="16">
        <f>SUM(F34:F41)</f>
        <v>481</v>
      </c>
      <c r="G32" s="16">
        <f>SUM(G34:G41)</f>
        <v>481</v>
      </c>
      <c r="H32" s="16">
        <f>SUM(H34:H41)</f>
        <v>156</v>
      </c>
      <c r="I32" s="16">
        <f>SUM(I34:I41)</f>
        <v>0</v>
      </c>
    </row>
    <row r="33" spans="1:9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9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</row>
    <row r="35" spans="1:9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</row>
    <row r="36" spans="1:9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</row>
    <row r="37" spans="1:9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</row>
    <row r="38" spans="1:9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</row>
    <row r="39" spans="1:9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</row>
    <row r="40" spans="1:9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</row>
    <row r="41" spans="1:9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</row>
    <row r="42" spans="1:9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9" ht="12" thickBot="1" x14ac:dyDescent="0.25">
      <c r="A43" s="13" t="s">
        <v>55</v>
      </c>
      <c r="B43" s="14"/>
      <c r="C43" s="49"/>
      <c r="D43" s="46"/>
      <c r="E43" s="16">
        <f>SUM(E45:E67)</f>
        <v>121922.489</v>
      </c>
      <c r="F43" s="16">
        <f>SUM(F45:F67)</f>
        <v>7611</v>
      </c>
      <c r="G43" s="16">
        <f>SUM(G45:G67)</f>
        <v>7611</v>
      </c>
      <c r="H43" s="16">
        <f>SUM(H45:H67)</f>
        <v>2740</v>
      </c>
      <c r="I43" s="16">
        <f>SUM(I45:I67)</f>
        <v>233</v>
      </c>
    </row>
    <row r="44" spans="1:9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9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</row>
    <row r="46" spans="1:9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77">
        <v>62</v>
      </c>
    </row>
    <row r="47" spans="1:9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</row>
    <row r="48" spans="1:9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</row>
    <row r="49" spans="1:9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</row>
    <row r="50" spans="1:9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</row>
    <row r="51" spans="1:9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</row>
    <row r="52" spans="1:9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77">
        <v>152</v>
      </c>
    </row>
    <row r="53" spans="1:9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</row>
    <row r="54" spans="1:9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</row>
    <row r="55" spans="1:9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</row>
    <row r="56" spans="1:9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</row>
    <row r="57" spans="1:9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</row>
    <row r="58" spans="1:9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</row>
    <row r="59" spans="1:9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</row>
    <row r="60" spans="1:9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</row>
    <row r="61" spans="1:9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</row>
    <row r="62" spans="1:9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</row>
    <row r="63" spans="1:9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</row>
    <row r="64" spans="1:9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77">
        <v>19</v>
      </c>
    </row>
    <row r="65" spans="1:9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</row>
    <row r="66" spans="1:9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</row>
    <row r="67" spans="1:9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</row>
    <row r="68" spans="1:9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9" ht="12" thickBot="1" x14ac:dyDescent="0.25">
      <c r="A69" s="56" t="s">
        <v>80</v>
      </c>
      <c r="B69" s="57"/>
      <c r="C69" s="15"/>
      <c r="D69" s="14"/>
      <c r="E69" s="16">
        <f>SUM(E71:E91)</f>
        <v>272976.37343000004</v>
      </c>
      <c r="F69" s="16">
        <f>SUM(F71:F91)</f>
        <v>6169</v>
      </c>
      <c r="G69" s="16">
        <f>SUM(G71:G91)</f>
        <v>6247</v>
      </c>
      <c r="H69" s="16">
        <f>SUM(H71:H91)</f>
        <v>5804</v>
      </c>
      <c r="I69" s="16">
        <f>SUM(I71:I91)</f>
        <v>821</v>
      </c>
    </row>
    <row r="70" spans="1:9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9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</row>
    <row r="72" spans="1:9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</row>
    <row r="73" spans="1:9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</row>
    <row r="74" spans="1:9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77">
        <v>572</v>
      </c>
    </row>
    <row r="75" spans="1:9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</row>
    <row r="76" spans="1:9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77">
        <v>26</v>
      </c>
    </row>
    <row r="77" spans="1:9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</row>
    <row r="78" spans="1:9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</row>
    <row r="79" spans="1:9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</row>
    <row r="80" spans="1:9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77">
        <v>215</v>
      </c>
    </row>
    <row r="81" spans="1:9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</row>
    <row r="82" spans="1:9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</row>
    <row r="83" spans="1:9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</row>
    <row r="84" spans="1:9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</row>
    <row r="85" spans="1:9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</row>
    <row r="86" spans="1:9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</row>
    <row r="87" spans="1:9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</row>
    <row r="88" spans="1:9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</row>
    <row r="89" spans="1:9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</row>
    <row r="90" spans="1:9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</row>
    <row r="91" spans="1:9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</row>
    <row r="92" spans="1:9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9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>SUM(F95:F102)</f>
        <v>2368</v>
      </c>
      <c r="G93" s="16">
        <f>SUM(G95:G102)</f>
        <v>2756</v>
      </c>
      <c r="H93" s="16">
        <f>SUM(H95:H102)</f>
        <v>3111</v>
      </c>
      <c r="I93" s="16">
        <f>SUM(I95:I102)</f>
        <v>160</v>
      </c>
    </row>
    <row r="94" spans="1:9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9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</row>
    <row r="96" spans="1:9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</row>
    <row r="97" spans="1:9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</row>
    <row r="98" spans="1:9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</row>
    <row r="99" spans="1:9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</row>
    <row r="100" spans="1:9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</row>
    <row r="101" spans="1:9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</row>
    <row r="102" spans="1:9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</row>
    <row r="103" spans="1:9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9" ht="12" thickBot="1" x14ac:dyDescent="0.25">
      <c r="A104" s="44" t="s">
        <v>110</v>
      </c>
      <c r="B104" s="45"/>
      <c r="C104" s="45"/>
      <c r="D104" s="46"/>
      <c r="E104" s="16">
        <f>SUM(E106:E129)</f>
        <v>35998</v>
      </c>
      <c r="F104" s="16">
        <f>SUM(F106:F129)</f>
        <v>2973</v>
      </c>
      <c r="G104" s="16">
        <f>SUM(G106:G129)</f>
        <v>3273</v>
      </c>
      <c r="H104" s="16">
        <f>SUM(H106:H129)</f>
        <v>1991</v>
      </c>
      <c r="I104" s="16">
        <f>SUM(I106:I129)</f>
        <v>41</v>
      </c>
    </row>
    <row r="105" spans="1:9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9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</row>
    <row r="107" spans="1:9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</row>
    <row r="108" spans="1:9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</row>
    <row r="109" spans="1:9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</row>
    <row r="110" spans="1:9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77">
        <v>32</v>
      </c>
    </row>
    <row r="111" spans="1:9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77">
        <v>9</v>
      </c>
    </row>
    <row r="112" spans="1:9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</row>
    <row r="113" spans="1:9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</row>
    <row r="114" spans="1:9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</row>
    <row r="115" spans="1:9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</row>
    <row r="116" spans="1:9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</row>
    <row r="117" spans="1:9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</row>
    <row r="118" spans="1:9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</row>
    <row r="119" spans="1:9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</row>
    <row r="120" spans="1:9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</row>
    <row r="121" spans="1:9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</row>
    <row r="122" spans="1:9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</row>
    <row r="123" spans="1:9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</row>
    <row r="124" spans="1:9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</row>
    <row r="125" spans="1:9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</row>
    <row r="126" spans="1:9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</row>
    <row r="127" spans="1:9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</row>
    <row r="128" spans="1:9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</row>
    <row r="129" spans="1:9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</row>
    <row r="130" spans="1:9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9" ht="12" thickBot="1" x14ac:dyDescent="0.25">
      <c r="A131" s="13" t="s">
        <v>134</v>
      </c>
      <c r="B131" s="14"/>
      <c r="C131" s="14"/>
      <c r="D131" s="14"/>
      <c r="E131" s="16">
        <f>SUM(E133:E144)</f>
        <v>17916.504208385999</v>
      </c>
      <c r="F131" s="16">
        <f>SUM(F133:F144)</f>
        <v>1597</v>
      </c>
      <c r="G131" s="16">
        <f>SUM(G133:G144)</f>
        <v>1947</v>
      </c>
      <c r="H131" s="16">
        <f>SUM(H133:H144)</f>
        <v>1775</v>
      </c>
      <c r="I131" s="16">
        <f>SUM(I133:I144)</f>
        <v>399</v>
      </c>
    </row>
    <row r="132" spans="1:9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9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</row>
    <row r="134" spans="1:9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</row>
    <row r="135" spans="1:9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</row>
    <row r="136" spans="1:9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</row>
    <row r="137" spans="1:9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</row>
    <row r="138" spans="1:9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</row>
    <row r="139" spans="1:9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</row>
    <row r="140" spans="1:9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</row>
    <row r="141" spans="1:9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</row>
    <row r="142" spans="1:9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</row>
    <row r="143" spans="1:9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</row>
    <row r="144" spans="1:9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</row>
    <row r="145" spans="1:9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9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>SUM(F148:F171)</f>
        <v>5758</v>
      </c>
      <c r="G146" s="16">
        <f>SUM(G148:G171)</f>
        <v>6358</v>
      </c>
      <c r="H146" s="16">
        <f>SUM(H148:H171)</f>
        <v>5685</v>
      </c>
      <c r="I146" s="16">
        <f>SUM(I148:I171)</f>
        <v>192</v>
      </c>
    </row>
    <row r="147" spans="1:9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9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</row>
    <row r="149" spans="1:9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</row>
    <row r="150" spans="1:9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</row>
    <row r="151" spans="1:9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</row>
    <row r="152" spans="1:9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</row>
    <row r="153" spans="1:9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</row>
    <row r="154" spans="1:9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</row>
    <row r="155" spans="1:9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</row>
    <row r="156" spans="1:9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77">
        <v>62</v>
      </c>
    </row>
    <row r="157" spans="1:9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</row>
    <row r="158" spans="1:9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77">
        <v>61</v>
      </c>
    </row>
    <row r="159" spans="1:9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77">
        <v>10</v>
      </c>
    </row>
    <row r="160" spans="1:9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77">
        <v>49</v>
      </c>
    </row>
    <row r="161" spans="1:9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</row>
    <row r="162" spans="1:9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</row>
    <row r="163" spans="1:9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</row>
    <row r="164" spans="1:9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77">
        <v>10</v>
      </c>
    </row>
    <row r="165" spans="1:9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</row>
    <row r="166" spans="1:9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</row>
    <row r="167" spans="1:9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</row>
    <row r="168" spans="1:9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</row>
    <row r="169" spans="1:9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</row>
    <row r="170" spans="1:9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</row>
    <row r="171" spans="1:9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</row>
    <row r="172" spans="1:9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</row>
    <row r="173" spans="1:9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</row>
    <row r="174" spans="1:9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</row>
    <row r="175" spans="1:9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</row>
    <row r="176" spans="1:9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</row>
    <row r="177" spans="1:9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</row>
    <row r="178" spans="1:9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</row>
    <row r="179" spans="1:9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</row>
    <row r="180" spans="1:9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</row>
    <row r="181" spans="1:9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</row>
    <row r="182" spans="1:9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</row>
    <row r="183" spans="1:9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</row>
    <row r="184" spans="1:9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</row>
    <row r="185" spans="1:9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9" ht="12" thickBot="1" x14ac:dyDescent="0.25">
      <c r="A186" s="110" t="s">
        <v>180</v>
      </c>
      <c r="B186" s="111"/>
      <c r="C186" s="45"/>
      <c r="D186" s="46"/>
      <c r="E186" s="16">
        <f>SUM(E188:E208)</f>
        <v>25696.444999999996</v>
      </c>
      <c r="F186" s="16">
        <f>SUM(F188:F208)</f>
        <v>2297</v>
      </c>
      <c r="G186" s="16">
        <f>SUM(G188:G208)</f>
        <v>2297</v>
      </c>
      <c r="H186" s="16">
        <f>SUM(H188:H208)</f>
        <v>2108</v>
      </c>
      <c r="I186" s="16">
        <f>SUM(I188:I208)</f>
        <v>85</v>
      </c>
    </row>
    <row r="187" spans="1:9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9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</row>
    <row r="189" spans="1:9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</row>
    <row r="190" spans="1:9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</row>
    <row r="191" spans="1:9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</row>
    <row r="192" spans="1:9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</row>
    <row r="193" spans="1:9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</row>
    <row r="194" spans="1:9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</row>
    <row r="195" spans="1:9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</row>
    <row r="196" spans="1:9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</row>
    <row r="197" spans="1:9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</row>
    <row r="198" spans="1:9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</row>
    <row r="199" spans="1:9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</row>
    <row r="200" spans="1:9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</row>
    <row r="201" spans="1:9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</row>
    <row r="202" spans="1:9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</row>
    <row r="203" spans="1:9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</row>
    <row r="204" spans="1:9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</row>
    <row r="205" spans="1:9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</row>
    <row r="206" spans="1:9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</row>
    <row r="207" spans="1:9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</row>
    <row r="208" spans="1:9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</row>
    <row r="209" spans="1:9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9" ht="12" thickBot="1" x14ac:dyDescent="0.25">
      <c r="A210" s="13" t="s">
        <v>199</v>
      </c>
      <c r="B210" s="14"/>
      <c r="C210" s="122"/>
      <c r="D210" s="123"/>
      <c r="E210" s="124">
        <f>E186+E146+E131+E104+E93+E69+E43+E32+E8</f>
        <v>557364.21565046604</v>
      </c>
      <c r="F210" s="124">
        <f>F186+F146+F131+F104+F93+F69+F43+F32+F8</f>
        <v>33264</v>
      </c>
      <c r="G210" s="124">
        <f>G186+G146+G131+G104+G93+G69+G43+G32+G8</f>
        <v>34980</v>
      </c>
      <c r="H210" s="124">
        <f>H186+H146+H131+H104+H93+H69+H43+H32+H8</f>
        <v>25719</v>
      </c>
      <c r="I210" s="124">
        <f>I186+I146+I131+I104+I93+I69+I43+I32+I8</f>
        <v>1987</v>
      </c>
    </row>
    <row r="211" spans="1:9" x14ac:dyDescent="0.2">
      <c r="A211" s="1"/>
      <c r="B211" s="1"/>
      <c r="C211" s="1"/>
      <c r="D211" s="1"/>
      <c r="E211" s="1"/>
      <c r="F211" s="1"/>
      <c r="G211" s="1"/>
    </row>
    <row r="212" spans="1:9" x14ac:dyDescent="0.2">
      <c r="A212" s="1"/>
      <c r="B212" s="1"/>
      <c r="C212" s="1"/>
      <c r="D212" s="1"/>
      <c r="E212" s="1"/>
      <c r="F212" s="1"/>
      <c r="G212" s="1"/>
    </row>
  </sheetData>
  <autoFilter ref="A9:I210" xr:uid="{00000000-0009-0000-0000-000000000000}"/>
  <mergeCells count="2">
    <mergeCell ref="A3:I3"/>
    <mergeCell ref="A2:I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26"/>
  <sheetViews>
    <sheetView workbookViewId="0">
      <selection activeCell="B37" sqref="B37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5" t="s">
        <v>206</v>
      </c>
      <c r="B1" s="155"/>
    </row>
    <row r="2" spans="1:2" ht="18.75" x14ac:dyDescent="0.3">
      <c r="A2" s="155" t="s">
        <v>207</v>
      </c>
      <c r="B2" s="155"/>
    </row>
    <row r="3" spans="1:2" x14ac:dyDescent="0.25">
      <c r="A3" s="129"/>
      <c r="B3" s="129"/>
    </row>
    <row r="4" spans="1:2" ht="18" x14ac:dyDescent="0.25">
      <c r="A4" s="156" t="s">
        <v>218</v>
      </c>
      <c r="B4" s="156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7" t="s">
        <v>221</v>
      </c>
      <c r="B7" s="157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v>260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v>260</v>
      </c>
    </row>
    <row r="20" spans="1:2" ht="15.75" x14ac:dyDescent="0.25">
      <c r="A20" s="145" t="s">
        <v>216</v>
      </c>
      <c r="B20" s="140">
        <v>716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v>1011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1987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Janvier 2024</vt:lpstr>
      <vt:lpstr>TOFE JANVIER 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2024-09-03T10:33:13Z</dcterms:modified>
</cp:coreProperties>
</file>