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anvier 2023" sheetId="2" r:id="rId1"/>
    <sheet name="TOFE JANV2023" sheetId="3" r:id="rId2"/>
  </sheets>
  <definedNames>
    <definedName name="_xlnm._FilterDatabase" localSheetId="0" hidden="1">'Janvier 2023'!$A$9:$M$200</definedName>
  </definedNames>
  <calcPr calcId="144525"/>
</workbook>
</file>

<file path=xl/calcChain.xml><?xml version="1.0" encoding="utf-8"?>
<calcChain xmlns="http://schemas.openxmlformats.org/spreadsheetml/2006/main">
  <c r="B26" i="3" l="1"/>
  <c r="M100" i="2"/>
  <c r="M177" i="2"/>
  <c r="M140" i="2"/>
  <c r="M125" i="2"/>
  <c r="M91" i="2"/>
  <c r="M68" i="2"/>
  <c r="M42" i="2"/>
  <c r="M31" i="2"/>
  <c r="M8" i="2"/>
  <c r="M200" i="2" l="1"/>
  <c r="E198" i="2" l="1"/>
  <c r="E177" i="2" s="1"/>
  <c r="E197" i="2"/>
  <c r="E185" i="2"/>
  <c r="L177" i="2"/>
  <c r="K177" i="2"/>
  <c r="J177" i="2"/>
  <c r="I177" i="2"/>
  <c r="H177" i="2"/>
  <c r="G177" i="2"/>
  <c r="F177" i="2"/>
  <c r="L140" i="2"/>
  <c r="K140" i="2"/>
  <c r="J140" i="2"/>
  <c r="I140" i="2"/>
  <c r="H140" i="2"/>
  <c r="G140" i="2"/>
  <c r="F140" i="2"/>
  <c r="E140" i="2"/>
  <c r="E134" i="2"/>
  <c r="E125" i="2" s="1"/>
  <c r="G131" i="2"/>
  <c r="E130" i="2"/>
  <c r="L125" i="2"/>
  <c r="K125" i="2"/>
  <c r="J125" i="2"/>
  <c r="I125" i="2"/>
  <c r="H125" i="2"/>
  <c r="G125" i="2"/>
  <c r="F125" i="2"/>
  <c r="E115" i="2"/>
  <c r="L100" i="2"/>
  <c r="K100" i="2"/>
  <c r="J100" i="2"/>
  <c r="I100" i="2"/>
  <c r="H100" i="2"/>
  <c r="G100" i="2"/>
  <c r="F100" i="2"/>
  <c r="E100" i="2"/>
  <c r="G96" i="2"/>
  <c r="G91" i="2" s="1"/>
  <c r="L91" i="2"/>
  <c r="K91" i="2"/>
  <c r="J91" i="2"/>
  <c r="I91" i="2"/>
  <c r="H91" i="2"/>
  <c r="F91" i="2"/>
  <c r="E91" i="2"/>
  <c r="L68" i="2"/>
  <c r="K68" i="2"/>
  <c r="J68" i="2"/>
  <c r="I68" i="2"/>
  <c r="H68" i="2"/>
  <c r="G68" i="2"/>
  <c r="F68" i="2"/>
  <c r="E68" i="2"/>
  <c r="E56" i="2"/>
  <c r="E42" i="2" s="1"/>
  <c r="E55" i="2"/>
  <c r="L42" i="2"/>
  <c r="K42" i="2"/>
  <c r="J42" i="2"/>
  <c r="I42" i="2"/>
  <c r="H42" i="2"/>
  <c r="G42" i="2"/>
  <c r="F42" i="2"/>
  <c r="L31" i="2"/>
  <c r="K31" i="2"/>
  <c r="J31" i="2"/>
  <c r="I31" i="2"/>
  <c r="H31" i="2"/>
  <c r="G31" i="2"/>
  <c r="F31" i="2"/>
  <c r="E31" i="2"/>
  <c r="E19" i="2"/>
  <c r="E17" i="2"/>
  <c r="L8" i="2"/>
  <c r="K8" i="2"/>
  <c r="J8" i="2"/>
  <c r="I8" i="2"/>
  <c r="H8" i="2"/>
  <c r="G8" i="2"/>
  <c r="F8" i="2"/>
  <c r="E8" i="2"/>
  <c r="H200" i="2" l="1"/>
  <c r="K200" i="2"/>
  <c r="J200" i="2"/>
  <c r="L200" i="2"/>
  <c r="I200" i="2"/>
  <c r="F200" i="2"/>
  <c r="G200" i="2"/>
  <c r="E200" i="2"/>
</calcChain>
</file>

<file path=xl/sharedStrings.xml><?xml version="1.0" encoding="utf-8"?>
<sst xmlns="http://schemas.openxmlformats.org/spreadsheetml/2006/main" count="680" uniqueCount="221">
  <si>
    <t>IDA</t>
  </si>
  <si>
    <t>BAD</t>
  </si>
  <si>
    <t>BID</t>
  </si>
  <si>
    <t>FSD</t>
  </si>
  <si>
    <t>FADES</t>
  </si>
  <si>
    <t>INTITULE/SECTEUR</t>
  </si>
  <si>
    <t>Intitulé</t>
  </si>
  <si>
    <t>Bailleur</t>
  </si>
  <si>
    <t>Fin</t>
  </si>
  <si>
    <t>Coût</t>
  </si>
  <si>
    <t>LFI 2020</t>
  </si>
  <si>
    <t>LFR 2020</t>
  </si>
  <si>
    <t>LFI 2021</t>
  </si>
  <si>
    <t>LFR 2021</t>
  </si>
  <si>
    <t>LFI 2022</t>
  </si>
  <si>
    <t>LFR 2022</t>
  </si>
  <si>
    <t>LFI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</si>
  <si>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</si>
  <si>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</si>
  <si>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</si>
  <si>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</si>
  <si>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</si>
  <si>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</si>
  <si>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</si>
  <si>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</si>
  <si>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</si>
  <si>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</si>
  <si>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</si>
  <si>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</si>
  <si>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</si>
  <si>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</si>
  <si>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</si>
  <si>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</si>
  <si>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</si>
  <si>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Proramme de l'Est régional des terres arides</t>
  </si>
  <si>
    <t>Projet dryland</t>
  </si>
  <si>
    <t>Résilience secheresse II PHASE 2</t>
  </si>
  <si>
    <t>Renforcer la Résilience face à l'insécurité alimentaire et nitritionnelle dans la corne de l'Afrique</t>
  </si>
  <si>
    <t>Résilience à la sécheresse</t>
  </si>
  <si>
    <t>Allemagne</t>
  </si>
  <si>
    <t>Projet de réduction des risques d'inclusion et de valorisation des économies pastorales de la corne de l'Afrique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</si>
  <si>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</si>
  <si>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</si>
  <si>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</si>
  <si>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</si>
  <si>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</si>
  <si>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</si>
  <si>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</si>
  <si>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</si>
  <si>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</si>
  <si>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</si>
  <si>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</si>
  <si>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</si>
  <si>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</si>
  <si>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</si>
  <si>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</si>
  <si>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</si>
  <si>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</si>
  <si>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</si>
  <si>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</si>
  <si>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</si>
  <si>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</si>
  <si>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Electrification durable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</si>
  <si>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</si>
  <si>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</si>
  <si>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</si>
  <si>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</si>
  <si>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</si>
  <si>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</si>
  <si>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</si>
  <si>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</si>
  <si>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</si>
  <si>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</si>
  <si>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</si>
  <si>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</si>
  <si>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r>
      <t>Extension et de Renforcement du Réseau d'Assainissement de. </t>
    </r>
    <r>
      <rPr>
        <b/>
        <sz val="10"/>
        <rFont val="Arial"/>
        <family val="2"/>
      </rPr>
      <t>Djibouti (PERRAD)</t>
    </r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</si>
  <si>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</si>
  <si>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</si>
  <si>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</si>
  <si>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</si>
  <si>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</si>
  <si>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</si>
  <si>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</si>
  <si>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</si>
  <si>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</si>
  <si>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</si>
  <si>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</si>
  <si>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</si>
  <si>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</si>
  <si>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</si>
  <si>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</si>
  <si>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</si>
  <si>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Projet de corridor de transport Ethiopie-Djibouti (Phase 1)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</si>
  <si>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</si>
  <si>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</si>
  <si>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</si>
  <si>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</si>
  <si>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</si>
  <si>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</si>
  <si>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</si>
  <si>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</si>
  <si>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</si>
  <si>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</si>
  <si>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</si>
  <si>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</si>
  <si>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</si>
  <si>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</si>
  <si>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</si>
  <si>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</si>
  <si>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</si>
  <si>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</si>
  <si>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</si>
  <si>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</si>
  <si>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</si>
  <si>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</si>
  <si>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</si>
  <si>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</si>
  <si>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</si>
  <si>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</si>
  <si>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</si>
  <si>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</si>
  <si>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</si>
  <si>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</si>
  <si>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</si>
  <si>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</si>
  <si>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</si>
  <si>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</si>
  <si>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</si>
  <si>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</si>
  <si>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</si>
  <si>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</si>
  <si>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</si>
  <si>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</si>
  <si>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</si>
  <si>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</si>
  <si>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</si>
  <si>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</si>
  <si>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</si>
  <si>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</si>
  <si>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</si>
  <si>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</si>
  <si>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</si>
  <si>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</si>
  <si>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</si>
  <si>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</si>
  <si>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</si>
  <si>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</si>
  <si>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</si>
  <si>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</si>
  <si>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</si>
  <si>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</si>
  <si>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</si>
  <si>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</si>
  <si>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</si>
  <si>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</si>
  <si>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</si>
  <si>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</si>
  <si>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</si>
  <si>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</si>
  <si>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</si>
  <si>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</si>
  <si>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</si>
  <si>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</si>
  <si>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</si>
  <si>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</si>
  <si>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</si>
  <si>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</si>
  <si>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</si>
  <si>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</si>
  <si>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</si>
  <si>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</si>
  <si>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</si>
  <si>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</si>
  <si>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</si>
  <si>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</si>
  <si>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</si>
  <si>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</si>
  <si>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</si>
  <si>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</si>
  <si>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</si>
  <si>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</si>
  <si>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</si>
  <si>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</si>
  <si>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</si>
  <si>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</si>
  <si>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</si>
  <si>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</si>
  <si>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</si>
  <si>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</si>
  <si>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</si>
  <si>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</si>
  <si>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</si>
  <si>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</si>
  <si>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</si>
  <si>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</si>
  <si>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</si>
  <si>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</si>
  <si>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</si>
  <si>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</si>
  <si>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</si>
  <si>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</si>
  <si>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Hôpital CNSS SI</t>
  </si>
  <si>
    <t>Hôpital CNSS LN</t>
  </si>
  <si>
    <t>Hôpital CNSS LI</t>
  </si>
  <si>
    <t>PROGRAMME D'INVESTISSEMENT PUBLIC DE JANVIER 2023</t>
  </si>
  <si>
    <t>MIS A JOUR LE 8 MARS 2023</t>
  </si>
  <si>
    <t>DIRECTION DE LA DETTE PUBLIQUE</t>
  </si>
  <si>
    <t>SOUS/DIRECTION  DE GESTION ET SUIVI DES FINANCEMENTS</t>
  </si>
  <si>
    <t>PROGRAMME D’INVESTISSEMENT PUBLIC 2022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</si>
  <si>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</si>
  <si>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</si>
  <si>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</si>
  <si>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</si>
  <si>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</si>
  <si>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</si>
  <si>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</si>
  <si>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</si>
  <si>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</si>
  <si>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</si>
  <si>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REPARTITION PIP DANS LE TOFE JANVIER 2023 (Millions FD)</t>
  </si>
  <si>
    <t>TOTAL PROGRAMME D'INVESTISSEMENT PUBLIC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</si>
</sst>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19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3" fontId="5" fillId="2" borderId="0" xfId="1" applyNumberFormat="1" applyFont="1" applyFill="1"/>
    <xf numFmtId="0" fontId="7" fillId="3" borderId="7" xfId="2" applyFont="1" applyFill="1" applyBorder="1"/>
    <xf numFmtId="0" fontId="8" fillId="3" borderId="8" xfId="2" applyFont="1" applyFill="1" applyBorder="1"/>
    <xf numFmtId="0" fontId="8" fillId="3" borderId="7" xfId="2" applyFont="1" applyFill="1" applyBorder="1"/>
    <xf numFmtId="0" fontId="8" fillId="3" borderId="7" xfId="2" applyFont="1" applyFill="1" applyBorder="1" applyAlignment="1">
      <alignment horizontal="center"/>
    </xf>
    <xf numFmtId="0" fontId="8" fillId="3" borderId="9" xfId="2" applyFont="1" applyFill="1" applyBorder="1"/>
    <xf numFmtId="0" fontId="8" fillId="3" borderId="9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ont="1" applyFill="1" applyAlignment="1">
      <alignment horizontal="center"/>
    </xf>
    <xf numFmtId="0" fontId="9" fillId="3" borderId="2" xfId="3" applyNumberFormat="1" applyFont="1" applyFill="1" applyBorder="1" applyAlignment="1" applyProtection="1">
      <alignment vertical="top"/>
    </xf>
    <xf numFmtId="0" fontId="9" fillId="3" borderId="3" xfId="3" applyNumberFormat="1" applyFont="1" applyFill="1" applyBorder="1" applyAlignment="1" applyProtection="1">
      <alignment vertical="top"/>
    </xf>
    <xf numFmtId="0" fontId="9" fillId="3" borderId="4" xfId="3" applyNumberFormat="1" applyFont="1" applyFill="1" applyBorder="1" applyAlignment="1" applyProtection="1">
      <alignment vertical="top"/>
    </xf>
    <xf numFmtId="3" fontId="9" fillId="3" borderId="3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5" fillId="0" borderId="0" xfId="0" applyNumberFormat="1" applyFont="1"/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/>
    <xf numFmtId="0" fontId="9" fillId="2" borderId="1" xfId="2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2" borderId="1" xfId="0" applyFont="1" applyFill="1" applyBorder="1"/>
    <xf numFmtId="3" fontId="3" fillId="2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/>
    <xf numFmtId="0" fontId="3" fillId="4" borderId="1" xfId="2" applyFont="1" applyFill="1" applyBorder="1" applyAlignment="1">
      <alignment vertical="center"/>
    </xf>
    <xf numFmtId="0" fontId="3" fillId="4" borderId="1" xfId="2" applyFont="1" applyFill="1" applyBorder="1" applyAlignment="1"/>
    <xf numFmtId="0" fontId="9" fillId="4" borderId="1" xfId="2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center"/>
    </xf>
    <xf numFmtId="3" fontId="3" fillId="4" borderId="1" xfId="2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2" borderId="1" xfId="2" applyFont="1" applyFill="1" applyBorder="1" applyAlignment="1"/>
    <xf numFmtId="0" fontId="3" fillId="4" borderId="1" xfId="2" applyFont="1" applyFill="1" applyBorder="1" applyAlignment="1">
      <alignment horizontal="center"/>
    </xf>
    <xf numFmtId="0" fontId="10" fillId="0" borderId="1" xfId="0" applyFont="1" applyBorder="1"/>
    <xf numFmtId="3" fontId="3" fillId="4" borderId="1" xfId="0" applyNumberFormat="1" applyFont="1" applyFill="1" applyBorder="1"/>
    <xf numFmtId="0" fontId="3" fillId="4" borderId="1" xfId="0" applyFont="1" applyFill="1" applyBorder="1"/>
    <xf numFmtId="0" fontId="3" fillId="2" borderId="1" xfId="3" applyFont="1" applyFill="1" applyBorder="1" applyAlignment="1">
      <alignment horizontal="left" vertical="center"/>
    </xf>
    <xf numFmtId="0" fontId="3" fillId="2" borderId="1" xfId="3" quotePrefix="1" applyFont="1" applyFill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1" xfId="3" quotePrefix="1" applyFont="1" applyFill="1" applyBorder="1" applyAlignment="1">
      <alignment horizontal="center"/>
    </xf>
    <xf numFmtId="0" fontId="3" fillId="2" borderId="1" xfId="3" quotePrefix="1" applyFont="1" applyFill="1" applyBorder="1" applyAlignment="1">
      <alignment horizontal="center"/>
    </xf>
    <xf numFmtId="0" fontId="3" fillId="5" borderId="0" xfId="3" quotePrefix="1" applyFont="1" applyFill="1" applyBorder="1" applyAlignment="1">
      <alignment horizontal="left"/>
    </xf>
    <xf numFmtId="0" fontId="9" fillId="5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3" borderId="11" xfId="3" applyNumberFormat="1" applyFont="1" applyFill="1" applyBorder="1" applyAlignment="1" applyProtection="1">
      <alignment vertical="top"/>
    </xf>
    <xf numFmtId="0" fontId="9" fillId="3" borderId="6" xfId="3" applyNumberFormat="1" applyFont="1" applyFill="1" applyBorder="1" applyAlignment="1" applyProtection="1">
      <alignment vertical="top"/>
    </xf>
    <xf numFmtId="0" fontId="9" fillId="3" borderId="12" xfId="3" applyNumberFormat="1" applyFont="1" applyFill="1" applyBorder="1" applyAlignment="1" applyProtection="1">
      <alignment vertical="top"/>
    </xf>
    <xf numFmtId="0" fontId="9" fillId="4" borderId="1" xfId="2" applyFont="1" applyFill="1" applyBorder="1" applyAlignment="1"/>
    <xf numFmtId="0" fontId="9" fillId="3" borderId="5" xfId="3" applyNumberFormat="1" applyFont="1" applyFill="1" applyBorder="1" applyAlignment="1" applyProtection="1">
      <alignment vertical="top"/>
    </xf>
    <xf numFmtId="0" fontId="3" fillId="2" borderId="1" xfId="0" applyFont="1" applyFill="1" applyBorder="1" applyAlignment="1"/>
    <xf numFmtId="0" fontId="3" fillId="6" borderId="1" xfId="2" applyFont="1" applyFill="1" applyBorder="1" applyAlignment="1">
      <alignment vertical="center"/>
    </xf>
    <xf numFmtId="0" fontId="9" fillId="6" borderId="1" xfId="2" applyFont="1" applyFill="1" applyBorder="1" applyAlignment="1"/>
    <xf numFmtId="0" fontId="9" fillId="6" borderId="1" xfId="2" applyFont="1" applyFill="1" applyBorder="1" applyAlignment="1">
      <alignment horizontal="center"/>
    </xf>
    <xf numFmtId="3" fontId="9" fillId="6" borderId="1" xfId="2" applyNumberFormat="1" applyFont="1" applyFill="1" applyBorder="1" applyAlignment="1">
      <alignment horizontal="center"/>
    </xf>
    <xf numFmtId="3" fontId="3" fillId="6" borderId="1" xfId="2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5" borderId="0" xfId="3" quotePrefix="1" applyFont="1" applyFill="1" applyBorder="1" applyAlignment="1">
      <alignment horizontal="left" vertical="center"/>
    </xf>
    <xf numFmtId="0" fontId="9" fillId="5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1" fillId="3" borderId="3" xfId="3" applyNumberFormat="1" applyFont="1" applyFill="1" applyBorder="1" applyAlignment="1" applyProtection="1">
      <alignment vertical="center"/>
    </xf>
    <xf numFmtId="0" fontId="11" fillId="3" borderId="3" xfId="3" applyNumberFormat="1" applyFont="1" applyFill="1" applyBorder="1" applyAlignment="1" applyProtection="1">
      <alignment vertical="top"/>
    </xf>
    <xf numFmtId="44" fontId="3" fillId="2" borderId="1" xfId="4" applyFont="1" applyFill="1" applyBorder="1" applyAlignment="1">
      <alignment vertical="center"/>
    </xf>
    <xf numFmtId="3" fontId="9" fillId="2" borderId="1" xfId="2" applyNumberFormat="1" applyFont="1" applyFill="1" applyBorder="1" applyAlignment="1"/>
    <xf numFmtId="44" fontId="3" fillId="7" borderId="1" xfId="4" applyFont="1" applyFill="1" applyBorder="1" applyAlignment="1">
      <alignment horizontal="left" vertical="center"/>
    </xf>
    <xf numFmtId="3" fontId="9" fillId="7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3" fontId="3" fillId="7" borderId="1" xfId="2" applyNumberFormat="1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4" fontId="3" fillId="6" borderId="1" xfId="4" applyFont="1" applyFill="1" applyBorder="1" applyAlignment="1">
      <alignment horizontal="left" vertical="center"/>
    </xf>
    <xf numFmtId="44" fontId="3" fillId="4" borderId="1" xfId="4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right"/>
    </xf>
    <xf numFmtId="0" fontId="3" fillId="2" borderId="1" xfId="2" applyFont="1" applyFill="1" applyBorder="1"/>
    <xf numFmtId="0" fontId="3" fillId="2" borderId="0" xfId="2" applyFont="1" applyFill="1" applyBorder="1"/>
    <xf numFmtId="0" fontId="3" fillId="8" borderId="1" xfId="2" applyFont="1" applyFill="1" applyBorder="1" applyAlignment="1">
      <alignment vertical="center"/>
    </xf>
    <xf numFmtId="0" fontId="9" fillId="8" borderId="1" xfId="2" applyFont="1" applyFill="1" applyBorder="1" applyAlignment="1">
      <alignment horizontal="center"/>
    </xf>
    <xf numFmtId="3" fontId="9" fillId="8" borderId="1" xfId="2" applyNumberFormat="1" applyFont="1" applyFill="1" applyBorder="1" applyAlignment="1">
      <alignment horizontal="center"/>
    </xf>
    <xf numFmtId="0" fontId="3" fillId="8" borderId="1" xfId="2" applyFont="1" applyFill="1" applyBorder="1" applyAlignment="1">
      <alignment horizontal="center"/>
    </xf>
    <xf numFmtId="3" fontId="3" fillId="8" borderId="1" xfId="0" applyNumberFormat="1" applyFont="1" applyFill="1" applyBorder="1"/>
    <xf numFmtId="0" fontId="3" fillId="8" borderId="1" xfId="2" applyFont="1" applyFill="1" applyBorder="1"/>
    <xf numFmtId="0" fontId="3" fillId="8" borderId="0" xfId="2" applyFont="1" applyFill="1" applyBorder="1"/>
    <xf numFmtId="0" fontId="5" fillId="8" borderId="0" xfId="0" applyFont="1" applyFill="1"/>
    <xf numFmtId="0" fontId="3" fillId="2" borderId="0" xfId="2" applyFont="1" applyFill="1" applyBorder="1" applyAlignment="1">
      <alignment horizontal="center"/>
    </xf>
    <xf numFmtId="0" fontId="3" fillId="5" borderId="0" xfId="2" quotePrefix="1" applyFont="1" applyFill="1" applyAlignment="1"/>
    <xf numFmtId="0" fontId="9" fillId="5" borderId="0" xfId="2" quotePrefix="1" applyFont="1" applyFill="1" applyAlignment="1"/>
    <xf numFmtId="0" fontId="3" fillId="2" borderId="0" xfId="2" quotePrefix="1" applyFont="1" applyFill="1" applyAlignment="1"/>
    <xf numFmtId="0" fontId="0" fillId="4" borderId="1" xfId="0" applyFill="1" applyBorder="1" applyAlignment="1"/>
    <xf numFmtId="0" fontId="3" fillId="4" borderId="1" xfId="2" quotePrefix="1" applyFont="1" applyFill="1" applyBorder="1" applyAlignment="1"/>
    <xf numFmtId="3" fontId="5" fillId="4" borderId="1" xfId="0" applyNumberFormat="1" applyFont="1" applyFill="1" applyBorder="1"/>
    <xf numFmtId="0" fontId="3" fillId="4" borderId="1" xfId="2" applyFont="1" applyFill="1" applyBorder="1"/>
    <xf numFmtId="0" fontId="3" fillId="6" borderId="1" xfId="2" applyFont="1" applyFill="1" applyBorder="1" applyAlignment="1"/>
    <xf numFmtId="0" fontId="3" fillId="6" borderId="1" xfId="2" applyFont="1" applyFill="1" applyBorder="1" applyAlignment="1">
      <alignment horizontal="center"/>
    </xf>
    <xf numFmtId="0" fontId="9" fillId="2" borderId="1" xfId="2" applyFont="1" applyFill="1" applyBorder="1"/>
    <xf numFmtId="0" fontId="9" fillId="2" borderId="0" xfId="2" applyFont="1" applyFill="1" applyBorder="1"/>
    <xf numFmtId="0" fontId="3" fillId="2" borderId="13" xfId="2" applyFont="1" applyFill="1" applyBorder="1" applyAlignment="1">
      <alignment vertical="center"/>
    </xf>
    <xf numFmtId="0" fontId="9" fillId="2" borderId="13" xfId="2" applyFont="1" applyFill="1" applyBorder="1" applyAlignment="1"/>
    <xf numFmtId="3" fontId="9" fillId="2" borderId="13" xfId="2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7" borderId="1" xfId="2" applyFont="1" applyFill="1" applyBorder="1" applyAlignment="1">
      <alignment vertical="center"/>
    </xf>
    <xf numFmtId="0" fontId="3" fillId="7" borderId="1" xfId="2" applyFont="1" applyFill="1" applyBorder="1" applyAlignment="1"/>
    <xf numFmtId="0" fontId="9" fillId="4" borderId="1" xfId="2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0" fontId="3" fillId="5" borderId="1" xfId="3" applyFont="1" applyFill="1" applyBorder="1" applyAlignment="1">
      <alignment horizontal="left"/>
    </xf>
    <xf numFmtId="0" fontId="3" fillId="5" borderId="1" xfId="3" quotePrefix="1" applyFont="1" applyFill="1" applyBorder="1" applyAlignment="1">
      <alignment horizontal="left"/>
    </xf>
    <xf numFmtId="0" fontId="9" fillId="5" borderId="1" xfId="3" applyFont="1" applyFill="1" applyBorder="1" applyAlignment="1">
      <alignment horizontal="center"/>
    </xf>
    <xf numFmtId="0" fontId="9" fillId="5" borderId="1" xfId="3" quotePrefix="1" applyFont="1" applyFill="1" applyBorder="1" applyAlignment="1">
      <alignment horizontal="center"/>
    </xf>
    <xf numFmtId="0" fontId="3" fillId="9" borderId="1" xfId="2" applyFont="1" applyFill="1" applyBorder="1" applyAlignment="1"/>
    <xf numFmtId="0" fontId="9" fillId="9" borderId="1" xfId="2" applyFont="1" applyFill="1" applyBorder="1" applyAlignment="1">
      <alignment horizontal="center"/>
    </xf>
    <xf numFmtId="3" fontId="9" fillId="9" borderId="1" xfId="2" applyNumberFormat="1" applyFont="1" applyFill="1" applyBorder="1" applyAlignment="1">
      <alignment horizontal="center"/>
    </xf>
    <xf numFmtId="3" fontId="3" fillId="9" borderId="1" xfId="2" applyNumberFormat="1" applyFont="1" applyFill="1" applyBorder="1" applyAlignment="1">
      <alignment horizontal="center"/>
    </xf>
    <xf numFmtId="3" fontId="3" fillId="9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3" fontId="3" fillId="9" borderId="1" xfId="0" applyNumberFormat="1" applyFont="1" applyFill="1" applyBorder="1"/>
    <xf numFmtId="0" fontId="3" fillId="9" borderId="1" xfId="0" applyFont="1" applyFill="1" applyBorder="1"/>
    <xf numFmtId="3" fontId="9" fillId="4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9" fillId="4" borderId="14" xfId="2" applyFont="1" applyFill="1" applyBorder="1" applyAlignment="1"/>
    <xf numFmtId="0" fontId="9" fillId="8" borderId="1" xfId="2" applyFont="1" applyFill="1" applyBorder="1" applyAlignment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11" fillId="3" borderId="11" xfId="3" applyNumberFormat="1" applyFont="1" applyFill="1" applyBorder="1" applyAlignment="1" applyProtection="1">
      <alignment vertical="top"/>
    </xf>
    <xf numFmtId="0" fontId="11" fillId="3" borderId="6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9" fillId="4" borderId="1" xfId="2" applyFont="1" applyFill="1" applyBorder="1" applyAlignment="1">
      <alignment horizontal="left"/>
    </xf>
    <xf numFmtId="1" fontId="9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1" fontId="9" fillId="2" borderId="1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left"/>
    </xf>
    <xf numFmtId="0" fontId="3" fillId="8" borderId="1" xfId="2" applyFont="1" applyFill="1" applyBorder="1" applyAlignment="1"/>
    <xf numFmtId="0" fontId="9" fillId="8" borderId="13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2" fillId="3" borderId="2" xfId="3" applyNumberFormat="1" applyFont="1" applyFill="1" applyBorder="1" applyAlignment="1" applyProtection="1">
      <alignment vertical="top"/>
    </xf>
    <xf numFmtId="0" fontId="12" fillId="3" borderId="3" xfId="3" applyNumberFormat="1" applyFont="1" applyFill="1" applyBorder="1" applyAlignment="1" applyProtection="1">
      <alignment vertical="top"/>
    </xf>
    <xf numFmtId="0" fontId="12" fillId="3" borderId="4" xfId="2" applyFont="1" applyFill="1" applyBorder="1"/>
    <xf numFmtId="0" fontId="12" fillId="3" borderId="3" xfId="2" applyFont="1" applyFill="1" applyBorder="1"/>
    <xf numFmtId="3" fontId="12" fillId="3" borderId="3" xfId="2" applyNumberFormat="1" applyFont="1" applyFill="1" applyBorder="1" applyAlignment="1">
      <alignment horizontal="center"/>
    </xf>
    <xf numFmtId="17" fontId="8" fillId="3" borderId="9" xfId="2" applyNumberFormat="1" applyFont="1" applyFill="1" applyBorder="1" applyAlignment="1">
      <alignment horizontal="center"/>
    </xf>
    <xf numFmtId="0" fontId="0" fillId="5" borderId="0" xfId="0" applyFill="1"/>
    <xf numFmtId="0" fontId="15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9" fillId="5" borderId="3" xfId="0" applyFont="1" applyFill="1" applyBorder="1"/>
    <xf numFmtId="0" fontId="9" fillId="5" borderId="3" xfId="0" applyFont="1" applyFill="1" applyBorder="1" applyAlignment="1">
      <alignment horizontal="center"/>
    </xf>
    <xf numFmtId="0" fontId="0" fillId="5" borderId="15" xfId="0" applyFill="1" applyBorder="1"/>
    <xf numFmtId="0" fontId="17" fillId="5" borderId="13" xfId="0" applyFont="1" applyFill="1" applyBorder="1" applyAlignment="1">
      <alignment horizontal="left" indent="2"/>
    </xf>
    <xf numFmtId="3" fontId="20" fillId="5" borderId="13" xfId="0" applyNumberFormat="1" applyFont="1" applyFill="1" applyBorder="1"/>
    <xf numFmtId="0" fontId="17" fillId="5" borderId="16" xfId="0" applyFont="1" applyFill="1" applyBorder="1" applyAlignment="1">
      <alignment horizontal="left" indent="2"/>
    </xf>
    <xf numFmtId="3" fontId="20" fillId="5" borderId="16" xfId="0" applyNumberFormat="1" applyFont="1" applyFill="1" applyBorder="1"/>
    <xf numFmtId="0" fontId="17" fillId="5" borderId="14" xfId="0" applyFont="1" applyFill="1" applyBorder="1" applyAlignment="1">
      <alignment horizontal="left" indent="2"/>
    </xf>
    <xf numFmtId="3" fontId="20" fillId="5" borderId="14" xfId="0" applyNumberFormat="1" applyFont="1" applyFill="1" applyBorder="1"/>
    <xf numFmtId="0" fontId="19" fillId="5" borderId="0" xfId="0" applyFont="1" applyFill="1"/>
    <xf numFmtId="3" fontId="20" fillId="5" borderId="0" xfId="0" applyNumberFormat="1" applyFont="1" applyFill="1"/>
    <xf numFmtId="0" fontId="21" fillId="5" borderId="0" xfId="0" applyFont="1" applyFill="1"/>
    <xf numFmtId="0" fontId="0" fillId="5" borderId="0" xfId="0" applyFill="1" applyBorder="1" applyAlignment="1">
      <alignment horizontal="left" indent="2"/>
    </xf>
    <xf numFmtId="0" fontId="22" fillId="5" borderId="14" xfId="0" applyFont="1" applyFill="1" applyBorder="1" applyAlignment="1">
      <alignment horizontal="left" indent="2"/>
    </xf>
    <xf numFmtId="0" fontId="22" fillId="5" borderId="0" xfId="0" applyFont="1" applyFill="1" applyBorder="1" applyAlignment="1">
      <alignment horizontal="left" indent="2"/>
    </xf>
    <xf numFmtId="3" fontId="20" fillId="5" borderId="0" xfId="0" applyNumberFormat="1" applyFont="1" applyFill="1" applyBorder="1"/>
    <xf numFmtId="0" fontId="22" fillId="5" borderId="1" xfId="0" applyFont="1" applyFill="1" applyBorder="1" applyAlignment="1">
      <alignment horizontal="left" indent="2"/>
    </xf>
    <xf numFmtId="3" fontId="20" fillId="5" borderId="1" xfId="0" applyNumberFormat="1" applyFont="1" applyFill="1" applyBorder="1"/>
    <xf numFmtId="0" fontId="9" fillId="5" borderId="1" xfId="0" applyFont="1" applyFill="1" applyBorder="1"/>
    <xf numFmtId="3" fontId="24" fillId="5" borderId="1" xfId="0" applyNumberFormat="1" applyFont="1" applyFill="1" applyBorder="1"/>
    <xf numFmtId="0" fontId="4" fillId="2" borderId="0" xfId="2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</cellXfs>
  <cellStyles count="5">
    <cellStyle name="Monétaire 2" xfId="4"/>
    <cellStyle name="Normal" xfId="0" builtinId="0"/>
    <cellStyle name="Normal 2" xfId="2"/>
    <cellStyle name="Normal_Feuil1" xfId="3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P894"/>
  <sheetViews>
    <sheetView tabSelected="1" workbookViewId="0">
      <selection activeCell="M203" sqref="M203"/>
    </sheetView>
  </sheetViews>
  <sheetFormatPr baseColWidth="10" defaultColWidth="11.5703125" defaultRowHeight="15" x14ac:dyDescent="0.25"/>
  <cols>
    <col min="1" max="1" width="94.28515625" style="1" customWidth="1"/>
    <col min="2" max="2" width="12.7109375" style="1" customWidth="1"/>
    <col min="3" max="4" width="12.7109375" style="2" customWidth="1"/>
    <col min="5" max="5" width="12.5703125" style="2" customWidth="1"/>
    <col min="6" max="6" width="12.7109375" style="4" hidden="1" customWidth="1"/>
    <col min="7" max="7" width="12.7109375" style="5" hidden="1" customWidth="1"/>
    <col min="8" max="9" width="12.7109375" style="6" hidden="1" customWidth="1"/>
    <col min="10" max="10" width="12.7109375" style="6" customWidth="1"/>
    <col min="11" max="11" width="14" style="1" customWidth="1"/>
    <col min="12" max="12" width="13.85546875" style="1" customWidth="1"/>
    <col min="13" max="13" width="14.7109375" style="1" customWidth="1"/>
    <col min="14" max="16384" width="11.5703125" style="1"/>
  </cols>
  <sheetData>
    <row r="2" spans="1:13" ht="20.25" x14ac:dyDescent="0.25">
      <c r="A2" s="185" t="s">
        <v>204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5.75" x14ac:dyDescent="0.25">
      <c r="A3" s="186" t="s">
        <v>205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13" ht="15.75" thickBot="1" x14ac:dyDescent="0.3">
      <c r="F4" s="7"/>
    </row>
    <row r="5" spans="1:13" x14ac:dyDescent="0.25">
      <c r="A5" s="8"/>
      <c r="B5" s="8"/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</row>
    <row r="6" spans="1:13" ht="15.75" thickBot="1" x14ac:dyDescent="0.3">
      <c r="A6" s="12" t="s">
        <v>5</v>
      </c>
      <c r="B6" s="13" t="s">
        <v>6</v>
      </c>
      <c r="C6" s="14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61">
        <v>44927</v>
      </c>
    </row>
    <row r="7" spans="1:13" ht="15.75" thickBot="1" x14ac:dyDescent="0.3">
      <c r="A7" s="15" t="s">
        <v>17</v>
      </c>
      <c r="B7" s="15" t="s">
        <v>17</v>
      </c>
      <c r="C7" s="15" t="s">
        <v>17</v>
      </c>
      <c r="D7" s="15" t="s">
        <v>17</v>
      </c>
      <c r="E7" s="16" t="s">
        <v>17</v>
      </c>
      <c r="F7" s="17" t="s">
        <v>17</v>
      </c>
    </row>
    <row r="8" spans="1:13" ht="15.75" thickBot="1" x14ac:dyDescent="0.3">
      <c r="A8" s="18" t="s">
        <v>18</v>
      </c>
      <c r="B8" s="19"/>
      <c r="C8" s="20"/>
      <c r="D8" s="19"/>
      <c r="E8" s="21">
        <f t="shared" ref="E8:L8" si="0">SUM(E10:E29)</f>
        <v>24966.21803208</v>
      </c>
      <c r="F8" s="21">
        <f t="shared" si="0"/>
        <v>2831</v>
      </c>
      <c r="G8" s="21">
        <f t="shared" si="0"/>
        <v>2527</v>
      </c>
      <c r="H8" s="21">
        <f t="shared" si="0"/>
        <v>2710</v>
      </c>
      <c r="I8" s="21">
        <f t="shared" si="0"/>
        <v>3434</v>
      </c>
      <c r="J8" s="21">
        <f t="shared" si="0"/>
        <v>2934</v>
      </c>
      <c r="K8" s="21">
        <f t="shared" si="0"/>
        <v>3160</v>
      </c>
      <c r="L8" s="21">
        <f t="shared" si="0"/>
        <v>4010</v>
      </c>
      <c r="M8" s="21">
        <f>SUM(M10:M29)</f>
        <v>32</v>
      </c>
    </row>
    <row r="9" spans="1:13" x14ac:dyDescent="0.25">
      <c r="A9" s="22"/>
      <c r="B9" s="22"/>
      <c r="C9" s="22"/>
      <c r="D9" s="22"/>
      <c r="E9" s="22"/>
      <c r="F9" s="23"/>
      <c r="K9" s="24"/>
    </row>
    <row r="10" spans="1:13" s="4" customFormat="1" x14ac:dyDescent="0.25">
      <c r="A10" s="25" t="s">
        <v>19</v>
      </c>
      <c r="B10" s="26"/>
      <c r="C10" s="27" t="s">
        <v>20</v>
      </c>
      <c r="D10" s="27" t="s">
        <v>21</v>
      </c>
      <c r="E10" s="28">
        <v>53</v>
      </c>
      <c r="F10" s="29">
        <v>0</v>
      </c>
      <c r="G10" s="30">
        <v>0</v>
      </c>
      <c r="H10" s="31">
        <v>0</v>
      </c>
      <c r="I10" s="31">
        <v>15</v>
      </c>
      <c r="J10" s="31"/>
      <c r="K10" s="32"/>
      <c r="L10" s="33">
        <v>0</v>
      </c>
      <c r="M10" s="33">
        <v>0</v>
      </c>
    </row>
    <row r="11" spans="1:13" s="4" customFormat="1" x14ac:dyDescent="0.25">
      <c r="A11" s="25" t="s">
        <v>22</v>
      </c>
      <c r="B11" s="26"/>
      <c r="C11" s="27" t="s">
        <v>20</v>
      </c>
      <c r="D11" s="27" t="s">
        <v>21</v>
      </c>
      <c r="E11" s="28">
        <v>38</v>
      </c>
      <c r="F11" s="29">
        <v>0</v>
      </c>
      <c r="G11" s="30">
        <v>0</v>
      </c>
      <c r="H11" s="31">
        <v>0</v>
      </c>
      <c r="I11" s="31">
        <v>34</v>
      </c>
      <c r="J11" s="31"/>
      <c r="K11" s="32"/>
      <c r="L11" s="33">
        <v>0</v>
      </c>
      <c r="M11" s="33">
        <v>0</v>
      </c>
    </row>
    <row r="12" spans="1:13" s="4" customFormat="1" x14ac:dyDescent="0.25">
      <c r="A12" s="25" t="s">
        <v>23</v>
      </c>
      <c r="B12" s="26"/>
      <c r="C12" s="27" t="s">
        <v>24</v>
      </c>
      <c r="D12" s="27" t="s">
        <v>21</v>
      </c>
      <c r="E12" s="28">
        <v>202</v>
      </c>
      <c r="F12" s="34">
        <v>0</v>
      </c>
      <c r="G12" s="34">
        <v>0</v>
      </c>
      <c r="H12" s="31">
        <v>0</v>
      </c>
      <c r="I12" s="31">
        <v>202</v>
      </c>
      <c r="J12" s="31"/>
      <c r="K12" s="32"/>
      <c r="L12" s="33">
        <v>0</v>
      </c>
      <c r="M12" s="33">
        <v>0</v>
      </c>
    </row>
    <row r="13" spans="1:13" s="4" customFormat="1" x14ac:dyDescent="0.25">
      <c r="A13" s="25" t="s">
        <v>25</v>
      </c>
      <c r="B13" s="26"/>
      <c r="C13" s="35" t="s">
        <v>24</v>
      </c>
      <c r="D13" s="35" t="s">
        <v>21</v>
      </c>
      <c r="E13" s="36">
        <v>82</v>
      </c>
      <c r="F13" s="37">
        <v>0</v>
      </c>
      <c r="G13" s="37">
        <v>0</v>
      </c>
      <c r="H13" s="38">
        <v>0</v>
      </c>
      <c r="I13" s="38">
        <v>82</v>
      </c>
      <c r="J13" s="38"/>
      <c r="K13" s="32"/>
      <c r="L13" s="33">
        <v>0</v>
      </c>
      <c r="M13" s="33">
        <v>0</v>
      </c>
    </row>
    <row r="14" spans="1:13" x14ac:dyDescent="0.25">
      <c r="A14" s="25" t="s">
        <v>26</v>
      </c>
      <c r="B14" s="26"/>
      <c r="C14" s="27" t="s">
        <v>20</v>
      </c>
      <c r="D14" s="27" t="s">
        <v>27</v>
      </c>
      <c r="E14" s="28">
        <v>1025</v>
      </c>
      <c r="F14" s="34">
        <v>50</v>
      </c>
      <c r="G14" s="30">
        <v>193</v>
      </c>
      <c r="H14" s="39">
        <v>222</v>
      </c>
      <c r="I14" s="39">
        <v>27</v>
      </c>
      <c r="J14" s="39"/>
      <c r="K14" s="40"/>
      <c r="L14" s="41">
        <v>0</v>
      </c>
      <c r="M14" s="41">
        <v>0</v>
      </c>
    </row>
    <row r="15" spans="1:13" x14ac:dyDescent="0.25">
      <c r="A15" s="25" t="s">
        <v>28</v>
      </c>
      <c r="B15" s="26"/>
      <c r="C15" s="27" t="s">
        <v>20</v>
      </c>
      <c r="D15" s="27" t="s">
        <v>27</v>
      </c>
      <c r="E15" s="28">
        <v>391</v>
      </c>
      <c r="F15" s="34"/>
      <c r="G15" s="30"/>
      <c r="H15" s="39">
        <v>0</v>
      </c>
      <c r="I15" s="39">
        <v>0</v>
      </c>
      <c r="J15" s="39">
        <v>98</v>
      </c>
      <c r="K15" s="40">
        <v>98</v>
      </c>
      <c r="L15" s="41">
        <v>117</v>
      </c>
      <c r="M15" s="41">
        <v>0</v>
      </c>
    </row>
    <row r="16" spans="1:13" x14ac:dyDescent="0.25">
      <c r="A16" s="42" t="s">
        <v>29</v>
      </c>
      <c r="B16" s="43"/>
      <c r="C16" s="44" t="s">
        <v>20</v>
      </c>
      <c r="D16" s="44" t="s">
        <v>27</v>
      </c>
      <c r="E16" s="45">
        <v>1066</v>
      </c>
      <c r="F16" s="46">
        <v>0</v>
      </c>
      <c r="G16" s="47">
        <v>0</v>
      </c>
      <c r="H16" s="48">
        <v>213</v>
      </c>
      <c r="I16" s="48">
        <v>200</v>
      </c>
      <c r="J16" s="48">
        <v>250</v>
      </c>
      <c r="K16" s="40">
        <v>250</v>
      </c>
      <c r="L16" s="41">
        <v>250</v>
      </c>
      <c r="M16" s="41">
        <v>0</v>
      </c>
    </row>
    <row r="17" spans="1:13" x14ac:dyDescent="0.25">
      <c r="A17" s="42" t="s">
        <v>30</v>
      </c>
      <c r="B17" s="43"/>
      <c r="C17" s="44" t="s">
        <v>31</v>
      </c>
      <c r="D17" s="44" t="s">
        <v>21</v>
      </c>
      <c r="E17" s="45">
        <f>2406480*177.721/1000000</f>
        <v>427.68203208</v>
      </c>
      <c r="F17" s="46"/>
      <c r="G17" s="47"/>
      <c r="H17" s="48"/>
      <c r="I17" s="48">
        <v>0</v>
      </c>
      <c r="J17" s="48">
        <v>100</v>
      </c>
      <c r="K17" s="32">
        <v>50</v>
      </c>
      <c r="L17" s="41">
        <v>100</v>
      </c>
      <c r="M17" s="41">
        <v>0</v>
      </c>
    </row>
    <row r="18" spans="1:13" s="4" customFormat="1" x14ac:dyDescent="0.25">
      <c r="A18" s="25" t="s">
        <v>32</v>
      </c>
      <c r="B18" s="49"/>
      <c r="C18" s="27" t="s">
        <v>20</v>
      </c>
      <c r="D18" s="27" t="s">
        <v>21</v>
      </c>
      <c r="E18" s="28">
        <v>1066.326</v>
      </c>
      <c r="F18" s="29">
        <v>100</v>
      </c>
      <c r="G18" s="29">
        <v>100</v>
      </c>
      <c r="H18" s="31">
        <v>70</v>
      </c>
      <c r="I18" s="31">
        <v>70</v>
      </c>
      <c r="J18" s="31"/>
      <c r="K18" s="32"/>
      <c r="L18" s="33"/>
      <c r="M18" s="33">
        <v>0</v>
      </c>
    </row>
    <row r="19" spans="1:13" x14ac:dyDescent="0.25">
      <c r="A19" s="43" t="s">
        <v>33</v>
      </c>
      <c r="B19" s="44"/>
      <c r="C19" s="44" t="s">
        <v>0</v>
      </c>
      <c r="D19" s="44" t="s">
        <v>27</v>
      </c>
      <c r="E19" s="45">
        <f>6*177.721</f>
        <v>1066.326</v>
      </c>
      <c r="F19" s="46">
        <v>0</v>
      </c>
      <c r="G19" s="50">
        <v>0</v>
      </c>
      <c r="H19" s="48">
        <v>100</v>
      </c>
      <c r="I19" s="48">
        <v>500</v>
      </c>
      <c r="J19" s="48">
        <v>400</v>
      </c>
      <c r="K19" s="40">
        <v>400</v>
      </c>
      <c r="L19" s="41">
        <v>101</v>
      </c>
      <c r="M19" s="41">
        <v>0</v>
      </c>
    </row>
    <row r="20" spans="1:13" x14ac:dyDescent="0.25">
      <c r="A20" s="25" t="s">
        <v>34</v>
      </c>
      <c r="B20" s="49"/>
      <c r="C20" s="27" t="s">
        <v>2</v>
      </c>
      <c r="D20" s="27" t="s">
        <v>27</v>
      </c>
      <c r="E20" s="28">
        <v>807</v>
      </c>
      <c r="F20" s="34">
        <v>170</v>
      </c>
      <c r="G20" s="30">
        <v>142</v>
      </c>
      <c r="H20" s="39">
        <v>50</v>
      </c>
      <c r="I20" s="39">
        <v>49</v>
      </c>
      <c r="J20" s="39"/>
      <c r="K20" s="40">
        <v>26</v>
      </c>
      <c r="L20" s="41">
        <v>0</v>
      </c>
      <c r="M20" s="41">
        <v>0</v>
      </c>
    </row>
    <row r="21" spans="1:13" x14ac:dyDescent="0.25">
      <c r="A21" s="25" t="s">
        <v>35</v>
      </c>
      <c r="B21" s="27"/>
      <c r="C21" s="27" t="s">
        <v>2</v>
      </c>
      <c r="D21" s="27" t="s">
        <v>27</v>
      </c>
      <c r="E21" s="28">
        <v>888</v>
      </c>
      <c r="F21" s="34">
        <v>270</v>
      </c>
      <c r="G21" s="30">
        <v>270</v>
      </c>
      <c r="H21" s="39">
        <v>255</v>
      </c>
      <c r="I21" s="39">
        <v>255</v>
      </c>
      <c r="J21" s="39">
        <v>111</v>
      </c>
      <c r="K21" s="40">
        <v>111</v>
      </c>
      <c r="L21" s="41">
        <v>78</v>
      </c>
      <c r="M21" s="41">
        <v>0</v>
      </c>
    </row>
    <row r="22" spans="1:13" x14ac:dyDescent="0.25">
      <c r="A22" s="25" t="s">
        <v>36</v>
      </c>
      <c r="B22" s="26"/>
      <c r="C22" s="27" t="s">
        <v>1</v>
      </c>
      <c r="D22" s="27" t="s">
        <v>27</v>
      </c>
      <c r="E22" s="28">
        <v>2786</v>
      </c>
      <c r="F22" s="34">
        <v>719</v>
      </c>
      <c r="G22" s="30">
        <v>300</v>
      </c>
      <c r="H22" s="39">
        <v>500</v>
      </c>
      <c r="I22" s="39">
        <v>700</v>
      </c>
      <c r="J22" s="39">
        <v>800</v>
      </c>
      <c r="K22" s="40">
        <v>1000</v>
      </c>
      <c r="L22" s="41">
        <v>170</v>
      </c>
      <c r="M22" s="41">
        <v>8</v>
      </c>
    </row>
    <row r="23" spans="1:13" x14ac:dyDescent="0.25">
      <c r="A23" s="51" t="s">
        <v>37</v>
      </c>
      <c r="B23" s="26"/>
      <c r="C23" s="27" t="s">
        <v>1</v>
      </c>
      <c r="D23" s="27" t="s">
        <v>21</v>
      </c>
      <c r="E23" s="28">
        <v>3380</v>
      </c>
      <c r="F23" s="34"/>
      <c r="G23" s="30"/>
      <c r="H23" s="39"/>
      <c r="I23" s="39">
        <v>0</v>
      </c>
      <c r="J23" s="39">
        <v>0</v>
      </c>
      <c r="K23" s="40">
        <v>100</v>
      </c>
      <c r="L23" s="41">
        <v>250</v>
      </c>
      <c r="M23" s="41">
        <v>3</v>
      </c>
    </row>
    <row r="24" spans="1:13" x14ac:dyDescent="0.25">
      <c r="A24" s="25" t="s">
        <v>38</v>
      </c>
      <c r="B24" s="26"/>
      <c r="C24" s="27" t="s">
        <v>39</v>
      </c>
      <c r="D24" s="27" t="s">
        <v>21</v>
      </c>
      <c r="E24" s="28">
        <v>710.88400000000001</v>
      </c>
      <c r="F24" s="29">
        <v>300</v>
      </c>
      <c r="G24" s="29">
        <v>300</v>
      </c>
      <c r="H24" s="39">
        <v>300</v>
      </c>
      <c r="I24" s="39">
        <v>300</v>
      </c>
      <c r="J24" s="39">
        <v>100</v>
      </c>
      <c r="K24" s="32">
        <v>50</v>
      </c>
      <c r="L24" s="41">
        <v>100</v>
      </c>
      <c r="M24" s="41">
        <v>0</v>
      </c>
    </row>
    <row r="25" spans="1:13" x14ac:dyDescent="0.25">
      <c r="A25" s="42" t="s">
        <v>40</v>
      </c>
      <c r="B25" s="43"/>
      <c r="C25" s="44" t="s">
        <v>0</v>
      </c>
      <c r="D25" s="44" t="s">
        <v>27</v>
      </c>
      <c r="E25" s="45">
        <v>446</v>
      </c>
      <c r="F25" s="50"/>
      <c r="G25" s="50"/>
      <c r="H25" s="48"/>
      <c r="I25" s="48"/>
      <c r="J25" s="48"/>
      <c r="K25" s="52"/>
      <c r="L25" s="53">
        <v>44</v>
      </c>
      <c r="M25" s="53">
        <v>0</v>
      </c>
    </row>
    <row r="26" spans="1:13" x14ac:dyDescent="0.25">
      <c r="A26" s="42" t="s">
        <v>41</v>
      </c>
      <c r="B26" s="43"/>
      <c r="C26" s="44" t="s">
        <v>0</v>
      </c>
      <c r="D26" s="44" t="s">
        <v>21</v>
      </c>
      <c r="E26" s="45">
        <v>3554</v>
      </c>
      <c r="F26" s="50"/>
      <c r="G26" s="50"/>
      <c r="H26" s="48"/>
      <c r="I26" s="48"/>
      <c r="J26" s="48"/>
      <c r="K26" s="52"/>
      <c r="L26" s="53">
        <v>1750</v>
      </c>
      <c r="M26" s="53">
        <v>0</v>
      </c>
    </row>
    <row r="27" spans="1:13" x14ac:dyDescent="0.25">
      <c r="A27" s="25" t="s">
        <v>42</v>
      </c>
      <c r="B27" s="26"/>
      <c r="C27" s="27" t="s">
        <v>1</v>
      </c>
      <c r="D27" s="27" t="s">
        <v>21</v>
      </c>
      <c r="E27" s="28">
        <v>902</v>
      </c>
      <c r="F27" s="29">
        <v>300</v>
      </c>
      <c r="G27" s="29">
        <v>300</v>
      </c>
      <c r="H27" s="39">
        <v>200</v>
      </c>
      <c r="I27" s="39">
        <v>200</v>
      </c>
      <c r="J27" s="39">
        <v>100</v>
      </c>
      <c r="K27" s="32">
        <v>100</v>
      </c>
      <c r="L27" s="41">
        <v>100</v>
      </c>
      <c r="M27" s="41">
        <v>21</v>
      </c>
    </row>
    <row r="28" spans="1:13" x14ac:dyDescent="0.25">
      <c r="A28" s="25" t="s">
        <v>43</v>
      </c>
      <c r="B28" s="26"/>
      <c r="C28" s="27" t="s">
        <v>44</v>
      </c>
      <c r="D28" s="27" t="s">
        <v>21</v>
      </c>
      <c r="E28" s="28">
        <v>675</v>
      </c>
      <c r="F28" s="29">
        <v>622</v>
      </c>
      <c r="G28" s="29">
        <v>622</v>
      </c>
      <c r="H28" s="39">
        <v>500</v>
      </c>
      <c r="I28" s="39">
        <v>500</v>
      </c>
      <c r="J28" s="39">
        <v>675</v>
      </c>
      <c r="K28" s="32">
        <v>675</v>
      </c>
      <c r="L28" s="41">
        <v>650</v>
      </c>
      <c r="M28" s="41">
        <v>0</v>
      </c>
    </row>
    <row r="29" spans="1:13" s="4" customFormat="1" x14ac:dyDescent="0.25">
      <c r="A29" s="54" t="s">
        <v>45</v>
      </c>
      <c r="B29" s="55" t="s">
        <v>17</v>
      </c>
      <c r="C29" s="56" t="s">
        <v>46</v>
      </c>
      <c r="D29" s="56" t="s">
        <v>21</v>
      </c>
      <c r="E29" s="57">
        <v>5400</v>
      </c>
      <c r="F29" s="58">
        <v>300</v>
      </c>
      <c r="G29" s="58">
        <v>300</v>
      </c>
      <c r="H29" s="31">
        <v>300</v>
      </c>
      <c r="I29" s="31">
        <v>300</v>
      </c>
      <c r="J29" s="31">
        <v>300</v>
      </c>
      <c r="K29" s="32">
        <v>300</v>
      </c>
      <c r="L29" s="33">
        <v>300</v>
      </c>
      <c r="M29" s="33">
        <v>0</v>
      </c>
    </row>
    <row r="30" spans="1:13" ht="15.75" thickBot="1" x14ac:dyDescent="0.3">
      <c r="A30" s="59" t="s">
        <v>17</v>
      </c>
      <c r="B30" s="59" t="s">
        <v>17</v>
      </c>
      <c r="C30" s="60" t="s">
        <v>17</v>
      </c>
      <c r="D30" s="60" t="s">
        <v>17</v>
      </c>
      <c r="E30" s="60" t="s">
        <v>17</v>
      </c>
      <c r="F30" s="61" t="s">
        <v>17</v>
      </c>
      <c r="K30" s="24"/>
    </row>
    <row r="31" spans="1:13" ht="15.75" thickBot="1" x14ac:dyDescent="0.3">
      <c r="A31" s="62" t="s">
        <v>47</v>
      </c>
      <c r="B31" s="63"/>
      <c r="C31" s="63"/>
      <c r="D31" s="64"/>
      <c r="E31" s="21">
        <f t="shared" ref="E31:L31" si="1">SUM(E33:E40)</f>
        <v>2795.1389799999997</v>
      </c>
      <c r="F31" s="21">
        <f t="shared" si="1"/>
        <v>353</v>
      </c>
      <c r="G31" s="21">
        <f t="shared" si="1"/>
        <v>353</v>
      </c>
      <c r="H31" s="21">
        <f t="shared" si="1"/>
        <v>566</v>
      </c>
      <c r="I31" s="21">
        <f t="shared" si="1"/>
        <v>566</v>
      </c>
      <c r="J31" s="21">
        <f t="shared" si="1"/>
        <v>461</v>
      </c>
      <c r="K31" s="21">
        <f t="shared" si="1"/>
        <v>461</v>
      </c>
      <c r="L31" s="21">
        <f t="shared" si="1"/>
        <v>481</v>
      </c>
      <c r="M31" s="21">
        <f>SUM(M33:M40)</f>
        <v>0</v>
      </c>
    </row>
    <row r="32" spans="1:13" x14ac:dyDescent="0.25">
      <c r="A32" s="59" t="s">
        <v>17</v>
      </c>
      <c r="B32" s="59" t="s">
        <v>17</v>
      </c>
      <c r="C32" s="60" t="s">
        <v>17</v>
      </c>
      <c r="D32" s="60" t="s">
        <v>17</v>
      </c>
      <c r="E32" s="60" t="s">
        <v>17</v>
      </c>
      <c r="F32" s="61" t="s">
        <v>17</v>
      </c>
      <c r="K32" s="24"/>
    </row>
    <row r="33" spans="1:13" x14ac:dyDescent="0.25">
      <c r="A33" s="25" t="s">
        <v>48</v>
      </c>
      <c r="B33" s="26"/>
      <c r="C33" s="27" t="s">
        <v>49</v>
      </c>
      <c r="D33" s="27" t="s">
        <v>21</v>
      </c>
      <c r="E33" s="28">
        <v>956.13897999999995</v>
      </c>
      <c r="F33" s="29">
        <v>200</v>
      </c>
      <c r="G33" s="29">
        <v>200</v>
      </c>
      <c r="H33" s="39">
        <v>150</v>
      </c>
      <c r="I33" s="39">
        <v>150</v>
      </c>
      <c r="J33" s="39">
        <v>150</v>
      </c>
      <c r="K33" s="32">
        <v>150</v>
      </c>
      <c r="L33" s="32">
        <v>150</v>
      </c>
      <c r="M33" s="32">
        <v>0</v>
      </c>
    </row>
    <row r="34" spans="1:13" x14ac:dyDescent="0.25">
      <c r="A34" s="25" t="s">
        <v>50</v>
      </c>
      <c r="B34" s="27"/>
      <c r="C34" s="27" t="s">
        <v>49</v>
      </c>
      <c r="D34" s="27" t="s">
        <v>21</v>
      </c>
      <c r="E34" s="28">
        <v>667</v>
      </c>
      <c r="F34" s="29">
        <v>50</v>
      </c>
      <c r="G34" s="29">
        <v>50</v>
      </c>
      <c r="H34" s="39">
        <v>50</v>
      </c>
      <c r="I34" s="39">
        <v>50</v>
      </c>
      <c r="J34" s="39">
        <v>50</v>
      </c>
      <c r="K34" s="32">
        <v>50</v>
      </c>
      <c r="L34" s="32">
        <v>50</v>
      </c>
      <c r="M34" s="32">
        <v>0</v>
      </c>
    </row>
    <row r="35" spans="1:13" x14ac:dyDescent="0.25">
      <c r="A35" s="25" t="s">
        <v>51</v>
      </c>
      <c r="B35" s="27"/>
      <c r="C35" s="27" t="s">
        <v>52</v>
      </c>
      <c r="D35" s="27" t="s">
        <v>21</v>
      </c>
      <c r="E35" s="28">
        <v>29</v>
      </c>
      <c r="F35" s="29">
        <v>3</v>
      </c>
      <c r="G35" s="29">
        <v>3</v>
      </c>
      <c r="H35" s="39">
        <v>5</v>
      </c>
      <c r="I35" s="39">
        <v>5</v>
      </c>
      <c r="J35" s="39"/>
      <c r="K35" s="32"/>
      <c r="L35" s="32">
        <v>20</v>
      </c>
      <c r="M35" s="32">
        <v>0</v>
      </c>
    </row>
    <row r="36" spans="1:13" x14ac:dyDescent="0.25">
      <c r="A36" s="65" t="s">
        <v>53</v>
      </c>
      <c r="B36" s="44"/>
      <c r="C36" s="44" t="s">
        <v>54</v>
      </c>
      <c r="D36" s="44" t="s">
        <v>21</v>
      </c>
      <c r="E36" s="45">
        <v>109</v>
      </c>
      <c r="F36" s="44">
        <v>0</v>
      </c>
      <c r="G36" s="44">
        <v>0</v>
      </c>
      <c r="H36" s="44">
        <v>109</v>
      </c>
      <c r="I36" s="44">
        <v>109</v>
      </c>
      <c r="J36" s="44">
        <v>109</v>
      </c>
      <c r="K36" s="32">
        <v>109</v>
      </c>
      <c r="L36" s="32">
        <v>109</v>
      </c>
      <c r="M36" s="32">
        <v>0</v>
      </c>
    </row>
    <row r="37" spans="1:13" x14ac:dyDescent="0.25">
      <c r="A37" s="65" t="s">
        <v>55</v>
      </c>
      <c r="B37" s="44"/>
      <c r="C37" s="44" t="s">
        <v>54</v>
      </c>
      <c r="D37" s="44" t="s">
        <v>21</v>
      </c>
      <c r="E37" s="45">
        <v>66</v>
      </c>
      <c r="F37" s="44">
        <v>0</v>
      </c>
      <c r="G37" s="44">
        <v>0</v>
      </c>
      <c r="H37" s="44">
        <v>66</v>
      </c>
      <c r="I37" s="44">
        <v>66</v>
      </c>
      <c r="J37" s="44">
        <v>66</v>
      </c>
      <c r="K37" s="32">
        <v>66</v>
      </c>
      <c r="L37" s="32">
        <v>66</v>
      </c>
      <c r="M37" s="32">
        <v>0</v>
      </c>
    </row>
    <row r="38" spans="1:13" x14ac:dyDescent="0.25">
      <c r="A38" s="65" t="s">
        <v>56</v>
      </c>
      <c r="B38" s="44"/>
      <c r="C38" s="44" t="s">
        <v>54</v>
      </c>
      <c r="D38" s="44" t="s">
        <v>21</v>
      </c>
      <c r="E38" s="45">
        <v>29</v>
      </c>
      <c r="F38" s="50">
        <v>0</v>
      </c>
      <c r="G38" s="50">
        <v>0</v>
      </c>
      <c r="H38" s="44">
        <v>29</v>
      </c>
      <c r="I38" s="44">
        <v>29</v>
      </c>
      <c r="J38" s="44">
        <v>29</v>
      </c>
      <c r="K38" s="32">
        <v>29</v>
      </c>
      <c r="L38" s="32">
        <v>29</v>
      </c>
      <c r="M38" s="32">
        <v>0</v>
      </c>
    </row>
    <row r="39" spans="1:13" x14ac:dyDescent="0.25">
      <c r="A39" s="65" t="s">
        <v>57</v>
      </c>
      <c r="B39" s="44"/>
      <c r="C39" s="44" t="s">
        <v>54</v>
      </c>
      <c r="D39" s="44" t="s">
        <v>21</v>
      </c>
      <c r="E39" s="45">
        <v>341</v>
      </c>
      <c r="F39" s="44">
        <v>0</v>
      </c>
      <c r="G39" s="44">
        <v>0</v>
      </c>
      <c r="H39" s="44">
        <v>57</v>
      </c>
      <c r="I39" s="44">
        <v>57</v>
      </c>
      <c r="J39" s="44">
        <v>57</v>
      </c>
      <c r="K39" s="32">
        <v>57</v>
      </c>
      <c r="L39" s="32">
        <v>57</v>
      </c>
      <c r="M39" s="32">
        <v>0</v>
      </c>
    </row>
    <row r="40" spans="1:13" x14ac:dyDescent="0.25">
      <c r="A40" s="25" t="s">
        <v>58</v>
      </c>
      <c r="B40" s="27"/>
      <c r="C40" s="27" t="s">
        <v>59</v>
      </c>
      <c r="D40" s="27" t="s">
        <v>21</v>
      </c>
      <c r="E40" s="28">
        <v>598</v>
      </c>
      <c r="F40" s="29">
        <v>100</v>
      </c>
      <c r="G40" s="29">
        <v>100</v>
      </c>
      <c r="H40" s="39">
        <v>100</v>
      </c>
      <c r="I40" s="39">
        <v>100</v>
      </c>
      <c r="J40" s="39">
        <v>0</v>
      </c>
      <c r="K40" s="32">
        <v>0</v>
      </c>
      <c r="L40" s="32">
        <v>0</v>
      </c>
      <c r="M40" s="32">
        <v>0</v>
      </c>
    </row>
    <row r="41" spans="1:13" ht="15.75" thickBot="1" x14ac:dyDescent="0.3">
      <c r="A41" s="59" t="s">
        <v>17</v>
      </c>
      <c r="B41" s="59" t="s">
        <v>17</v>
      </c>
      <c r="C41" s="60" t="s">
        <v>17</v>
      </c>
      <c r="D41" s="60" t="s">
        <v>17</v>
      </c>
      <c r="E41" s="60" t="s">
        <v>17</v>
      </c>
      <c r="F41" s="61" t="s">
        <v>17</v>
      </c>
      <c r="K41" s="24"/>
    </row>
    <row r="42" spans="1:13" ht="15.75" thickBot="1" x14ac:dyDescent="0.3">
      <c r="A42" s="18" t="s">
        <v>60</v>
      </c>
      <c r="B42" s="19"/>
      <c r="C42" s="66"/>
      <c r="D42" s="64"/>
      <c r="E42" s="21">
        <f t="shared" ref="E42:L42" si="2">SUM(E44:E66)</f>
        <v>121922.489</v>
      </c>
      <c r="F42" s="21">
        <f t="shared" si="2"/>
        <v>14548</v>
      </c>
      <c r="G42" s="21">
        <f t="shared" si="2"/>
        <v>10447</v>
      </c>
      <c r="H42" s="21">
        <f t="shared" si="2"/>
        <v>9722</v>
      </c>
      <c r="I42" s="21">
        <f t="shared" si="2"/>
        <v>8915</v>
      </c>
      <c r="J42" s="21">
        <f t="shared" si="2"/>
        <v>8878</v>
      </c>
      <c r="K42" s="21">
        <f t="shared" si="2"/>
        <v>5378</v>
      </c>
      <c r="L42" s="21">
        <f t="shared" si="2"/>
        <v>7611</v>
      </c>
      <c r="M42" s="21">
        <f>SUM(M44:M66)</f>
        <v>11</v>
      </c>
    </row>
    <row r="43" spans="1:13" x14ac:dyDescent="0.25">
      <c r="A43" s="59" t="s">
        <v>17</v>
      </c>
      <c r="B43" s="59" t="s">
        <v>17</v>
      </c>
      <c r="C43" s="60" t="s">
        <v>17</v>
      </c>
      <c r="D43" s="60" t="s">
        <v>17</v>
      </c>
      <c r="E43" s="60" t="s">
        <v>17</v>
      </c>
      <c r="F43" s="61" t="s">
        <v>17</v>
      </c>
      <c r="K43" s="24"/>
    </row>
    <row r="44" spans="1:13" x14ac:dyDescent="0.25">
      <c r="A44" s="25" t="s">
        <v>61</v>
      </c>
      <c r="B44" s="67"/>
      <c r="C44" s="27" t="s">
        <v>4</v>
      </c>
      <c r="D44" s="27" t="s">
        <v>27</v>
      </c>
      <c r="E44" s="28">
        <v>5268</v>
      </c>
      <c r="F44" s="34">
        <v>1100</v>
      </c>
      <c r="G44" s="30">
        <v>1100</v>
      </c>
      <c r="H44" s="39">
        <v>1300</v>
      </c>
      <c r="I44" s="39">
        <v>800</v>
      </c>
      <c r="J44" s="39">
        <v>800</v>
      </c>
      <c r="K44" s="40">
        <v>1000</v>
      </c>
      <c r="L44" s="41">
        <v>600</v>
      </c>
      <c r="M44" s="41">
        <v>0</v>
      </c>
    </row>
    <row r="45" spans="1:13" x14ac:dyDescent="0.25">
      <c r="A45" s="25" t="s">
        <v>62</v>
      </c>
      <c r="B45" s="49"/>
      <c r="C45" s="27" t="s">
        <v>0</v>
      </c>
      <c r="D45" s="27" t="s">
        <v>27</v>
      </c>
      <c r="E45" s="28">
        <v>4167</v>
      </c>
      <c r="F45" s="34">
        <v>868</v>
      </c>
      <c r="G45" s="30">
        <v>568</v>
      </c>
      <c r="H45" s="39">
        <v>750</v>
      </c>
      <c r="I45" s="39">
        <v>750</v>
      </c>
      <c r="J45" s="39">
        <v>900</v>
      </c>
      <c r="K45" s="40">
        <v>500</v>
      </c>
      <c r="L45" s="41">
        <v>643</v>
      </c>
      <c r="M45" s="41">
        <v>0</v>
      </c>
    </row>
    <row r="46" spans="1:13" x14ac:dyDescent="0.25">
      <c r="A46" s="25" t="s">
        <v>61</v>
      </c>
      <c r="B46" s="49"/>
      <c r="C46" s="27" t="s">
        <v>63</v>
      </c>
      <c r="D46" s="27" t="s">
        <v>27</v>
      </c>
      <c r="E46" s="28">
        <v>4776</v>
      </c>
      <c r="F46" s="34">
        <v>950</v>
      </c>
      <c r="G46" s="30">
        <v>950</v>
      </c>
      <c r="H46" s="39">
        <v>700</v>
      </c>
      <c r="I46" s="39">
        <v>700</v>
      </c>
      <c r="J46" s="39">
        <v>800</v>
      </c>
      <c r="K46" s="40">
        <v>300</v>
      </c>
      <c r="L46" s="41">
        <v>500</v>
      </c>
      <c r="M46" s="41">
        <v>0</v>
      </c>
    </row>
    <row r="47" spans="1:13" x14ac:dyDescent="0.25">
      <c r="A47" s="68" t="s">
        <v>64</v>
      </c>
      <c r="B47" s="69"/>
      <c r="C47" s="70" t="s">
        <v>1</v>
      </c>
      <c r="D47" s="70" t="s">
        <v>27</v>
      </c>
      <c r="E47" s="71">
        <v>2602</v>
      </c>
      <c r="F47" s="72">
        <v>38</v>
      </c>
      <c r="G47" s="73">
        <v>141</v>
      </c>
      <c r="H47" s="74">
        <v>10</v>
      </c>
      <c r="I47" s="74">
        <v>140</v>
      </c>
      <c r="J47" s="74"/>
      <c r="K47" s="40"/>
      <c r="L47" s="41">
        <v>0</v>
      </c>
      <c r="M47" s="41">
        <v>0</v>
      </c>
    </row>
    <row r="48" spans="1:13" x14ac:dyDescent="0.25">
      <c r="A48" s="25" t="s">
        <v>65</v>
      </c>
      <c r="B48" s="27" t="s">
        <v>66</v>
      </c>
      <c r="C48" s="27" t="s">
        <v>4</v>
      </c>
      <c r="D48" s="27" t="s">
        <v>27</v>
      </c>
      <c r="E48" s="28">
        <v>17322</v>
      </c>
      <c r="F48" s="34">
        <v>0</v>
      </c>
      <c r="G48" s="30">
        <v>0</v>
      </c>
      <c r="H48" s="39">
        <v>173</v>
      </c>
      <c r="I48" s="39">
        <v>173</v>
      </c>
      <c r="J48" s="39">
        <v>878</v>
      </c>
      <c r="K48" s="40">
        <v>378</v>
      </c>
      <c r="L48" s="41">
        <v>400</v>
      </c>
      <c r="M48" s="41">
        <v>0</v>
      </c>
    </row>
    <row r="49" spans="1:13" x14ac:dyDescent="0.25">
      <c r="A49" s="25" t="s">
        <v>65</v>
      </c>
      <c r="B49" s="27" t="s">
        <v>66</v>
      </c>
      <c r="C49" s="27" t="s">
        <v>63</v>
      </c>
      <c r="D49" s="27" t="s">
        <v>27</v>
      </c>
      <c r="E49" s="28">
        <v>3389</v>
      </c>
      <c r="F49" s="34"/>
      <c r="G49" s="30"/>
      <c r="H49" s="39"/>
      <c r="I49" s="39"/>
      <c r="J49" s="39"/>
      <c r="K49" s="40"/>
      <c r="L49" s="41">
        <v>500</v>
      </c>
      <c r="M49" s="41">
        <v>0</v>
      </c>
    </row>
    <row r="50" spans="1:13" x14ac:dyDescent="0.25">
      <c r="A50" s="25" t="s">
        <v>67</v>
      </c>
      <c r="B50" s="27" t="s">
        <v>66</v>
      </c>
      <c r="C50" s="27" t="s">
        <v>4</v>
      </c>
      <c r="D50" s="27" t="s">
        <v>27</v>
      </c>
      <c r="E50" s="28">
        <v>5845</v>
      </c>
      <c r="F50" s="34">
        <v>0</v>
      </c>
      <c r="G50" s="30">
        <v>96</v>
      </c>
      <c r="H50" s="39">
        <v>0</v>
      </c>
      <c r="I50" s="39">
        <v>63</v>
      </c>
      <c r="J50" s="39">
        <v>0</v>
      </c>
      <c r="K50" s="40">
        <v>0</v>
      </c>
      <c r="L50" s="41">
        <v>0</v>
      </c>
      <c r="M50" s="41">
        <v>0</v>
      </c>
    </row>
    <row r="51" spans="1:13" x14ac:dyDescent="0.25">
      <c r="A51" s="25" t="s">
        <v>68</v>
      </c>
      <c r="B51" s="27" t="s">
        <v>66</v>
      </c>
      <c r="C51" s="27" t="s">
        <v>4</v>
      </c>
      <c r="D51" s="27" t="s">
        <v>27</v>
      </c>
      <c r="E51" s="28">
        <v>11690</v>
      </c>
      <c r="F51" s="34">
        <v>3500</v>
      </c>
      <c r="G51" s="30">
        <v>2500</v>
      </c>
      <c r="H51" s="39">
        <v>1500</v>
      </c>
      <c r="I51" s="39">
        <v>1000</v>
      </c>
      <c r="J51" s="39">
        <v>1000</v>
      </c>
      <c r="K51" s="40">
        <v>500</v>
      </c>
      <c r="L51" s="41">
        <v>600</v>
      </c>
      <c r="M51" s="41">
        <v>1</v>
      </c>
    </row>
    <row r="52" spans="1:13" x14ac:dyDescent="0.25">
      <c r="A52" s="25" t="s">
        <v>69</v>
      </c>
      <c r="B52" s="27" t="s">
        <v>66</v>
      </c>
      <c r="C52" s="27" t="s">
        <v>70</v>
      </c>
      <c r="D52" s="27" t="s">
        <v>27</v>
      </c>
      <c r="E52" s="28">
        <v>7570</v>
      </c>
      <c r="F52" s="34">
        <v>3000</v>
      </c>
      <c r="G52" s="30">
        <v>0</v>
      </c>
      <c r="H52" s="39">
        <v>889</v>
      </c>
      <c r="I52" s="39">
        <v>889</v>
      </c>
      <c r="J52" s="39">
        <v>0</v>
      </c>
      <c r="K52" s="40">
        <v>0</v>
      </c>
      <c r="L52" s="41">
        <v>1618</v>
      </c>
      <c r="M52" s="41">
        <v>0</v>
      </c>
    </row>
    <row r="53" spans="1:13" x14ac:dyDescent="0.25">
      <c r="A53" s="25" t="s">
        <v>71</v>
      </c>
      <c r="B53" s="27"/>
      <c r="C53" s="27" t="s">
        <v>46</v>
      </c>
      <c r="D53" s="27" t="s">
        <v>21</v>
      </c>
      <c r="E53" s="28">
        <v>4900</v>
      </c>
      <c r="F53" s="29">
        <v>1000</v>
      </c>
      <c r="G53" s="29">
        <v>1000</v>
      </c>
      <c r="H53" s="39">
        <v>500</v>
      </c>
      <c r="I53" s="39">
        <v>500</v>
      </c>
      <c r="J53" s="39">
        <v>500</v>
      </c>
      <c r="K53" s="32">
        <v>200</v>
      </c>
      <c r="L53" s="32">
        <v>200</v>
      </c>
      <c r="M53" s="32">
        <v>0</v>
      </c>
    </row>
    <row r="54" spans="1:13" x14ac:dyDescent="0.25">
      <c r="A54" s="25" t="s">
        <v>72</v>
      </c>
      <c r="B54" s="26"/>
      <c r="C54" s="27" t="s">
        <v>73</v>
      </c>
      <c r="D54" s="27" t="s">
        <v>21</v>
      </c>
      <c r="E54" s="27">
        <v>1058</v>
      </c>
      <c r="F54" s="29">
        <v>142</v>
      </c>
      <c r="G54" s="29">
        <v>142</v>
      </c>
      <c r="H54" s="75">
        <v>100</v>
      </c>
      <c r="I54" s="75">
        <v>100</v>
      </c>
      <c r="J54" s="75">
        <v>50</v>
      </c>
      <c r="K54" s="32">
        <v>50</v>
      </c>
      <c r="L54" s="32">
        <v>50</v>
      </c>
      <c r="M54" s="32">
        <v>0</v>
      </c>
    </row>
    <row r="55" spans="1:13" x14ac:dyDescent="0.25">
      <c r="A55" s="25" t="s">
        <v>74</v>
      </c>
      <c r="B55" s="26"/>
      <c r="C55" s="27" t="s">
        <v>73</v>
      </c>
      <c r="D55" s="27" t="s">
        <v>21</v>
      </c>
      <c r="E55" s="27">
        <f>20.2*200</f>
        <v>4040</v>
      </c>
      <c r="F55" s="29"/>
      <c r="G55" s="29"/>
      <c r="H55" s="75"/>
      <c r="I55" s="75"/>
      <c r="J55" s="75">
        <v>350</v>
      </c>
      <c r="K55" s="32">
        <v>350</v>
      </c>
      <c r="L55" s="32">
        <v>350</v>
      </c>
      <c r="M55" s="32">
        <v>0</v>
      </c>
    </row>
    <row r="56" spans="1:13" x14ac:dyDescent="0.25">
      <c r="A56" s="25" t="s">
        <v>75</v>
      </c>
      <c r="B56" s="25"/>
      <c r="C56" s="27" t="s">
        <v>73</v>
      </c>
      <c r="D56" s="27" t="s">
        <v>21</v>
      </c>
      <c r="E56" s="27">
        <f>12*200</f>
        <v>2400</v>
      </c>
      <c r="F56" s="29"/>
      <c r="G56" s="29"/>
      <c r="H56" s="75"/>
      <c r="I56" s="75"/>
      <c r="J56" s="75">
        <v>200</v>
      </c>
      <c r="K56" s="32">
        <v>200</v>
      </c>
      <c r="L56" s="32">
        <v>200</v>
      </c>
      <c r="M56" s="32">
        <v>0</v>
      </c>
    </row>
    <row r="57" spans="1:13" x14ac:dyDescent="0.25">
      <c r="A57" s="25" t="s">
        <v>76</v>
      </c>
      <c r="B57" s="26"/>
      <c r="C57" s="27" t="s">
        <v>77</v>
      </c>
      <c r="D57" s="27" t="s">
        <v>21</v>
      </c>
      <c r="E57" s="27">
        <v>1073</v>
      </c>
      <c r="F57" s="29">
        <v>250</v>
      </c>
      <c r="G57" s="29">
        <v>250</v>
      </c>
      <c r="H57" s="39">
        <v>150</v>
      </c>
      <c r="I57" s="39">
        <v>150</v>
      </c>
      <c r="J57" s="39">
        <v>150</v>
      </c>
      <c r="K57" s="32">
        <v>50</v>
      </c>
      <c r="L57" s="32">
        <v>50</v>
      </c>
      <c r="M57" s="32">
        <v>0</v>
      </c>
    </row>
    <row r="58" spans="1:13" x14ac:dyDescent="0.25">
      <c r="A58" s="25" t="s">
        <v>78</v>
      </c>
      <c r="B58" s="26"/>
      <c r="C58" s="27" t="s">
        <v>73</v>
      </c>
      <c r="D58" s="27" t="s">
        <v>21</v>
      </c>
      <c r="E58" s="27">
        <v>550</v>
      </c>
      <c r="F58" s="29">
        <v>200</v>
      </c>
      <c r="G58" s="29">
        <v>200</v>
      </c>
      <c r="H58" s="75">
        <v>200</v>
      </c>
      <c r="I58" s="75">
        <v>200</v>
      </c>
      <c r="J58" s="75"/>
      <c r="K58" s="32"/>
      <c r="L58" s="41"/>
      <c r="M58" s="41">
        <v>0</v>
      </c>
    </row>
    <row r="59" spans="1:13" x14ac:dyDescent="0.25">
      <c r="A59" s="25" t="s">
        <v>79</v>
      </c>
      <c r="B59" s="26"/>
      <c r="C59" s="27" t="s">
        <v>1</v>
      </c>
      <c r="D59" s="27" t="s">
        <v>21</v>
      </c>
      <c r="E59" s="27">
        <v>956</v>
      </c>
      <c r="F59" s="29">
        <v>250</v>
      </c>
      <c r="G59" s="29">
        <v>250</v>
      </c>
      <c r="H59" s="39">
        <v>200</v>
      </c>
      <c r="I59" s="39">
        <v>200</v>
      </c>
      <c r="J59" s="39"/>
      <c r="K59" s="32"/>
      <c r="L59" s="41">
        <v>0</v>
      </c>
      <c r="M59" s="41">
        <v>0</v>
      </c>
    </row>
    <row r="60" spans="1:13" x14ac:dyDescent="0.25">
      <c r="A60" s="25" t="s">
        <v>80</v>
      </c>
      <c r="B60" s="26"/>
      <c r="C60" s="27" t="s">
        <v>1</v>
      </c>
      <c r="D60" s="27" t="s">
        <v>21</v>
      </c>
      <c r="E60" s="28">
        <v>1599.489</v>
      </c>
      <c r="F60" s="29">
        <v>100</v>
      </c>
      <c r="G60" s="29">
        <v>100</v>
      </c>
      <c r="H60" s="39">
        <v>150</v>
      </c>
      <c r="I60" s="39">
        <v>150</v>
      </c>
      <c r="J60" s="39">
        <v>150</v>
      </c>
      <c r="K60" s="32">
        <v>150</v>
      </c>
      <c r="L60" s="41">
        <v>250</v>
      </c>
      <c r="M60" s="41">
        <v>0</v>
      </c>
    </row>
    <row r="61" spans="1:13" x14ac:dyDescent="0.25">
      <c r="A61" s="25" t="s">
        <v>81</v>
      </c>
      <c r="B61" s="26"/>
      <c r="C61" s="27" t="s">
        <v>1</v>
      </c>
      <c r="D61" s="27" t="s">
        <v>21</v>
      </c>
      <c r="E61" s="27">
        <v>319</v>
      </c>
      <c r="F61" s="29">
        <v>50</v>
      </c>
      <c r="G61" s="29">
        <v>50</v>
      </c>
      <c r="H61" s="39">
        <v>50</v>
      </c>
      <c r="I61" s="39">
        <v>50</v>
      </c>
      <c r="J61" s="39">
        <v>50</v>
      </c>
      <c r="K61" s="32">
        <v>50</v>
      </c>
      <c r="L61" s="41">
        <v>50</v>
      </c>
      <c r="M61" s="41">
        <v>8</v>
      </c>
    </row>
    <row r="62" spans="1:13" x14ac:dyDescent="0.25">
      <c r="A62" s="25" t="s">
        <v>82</v>
      </c>
      <c r="B62" s="26"/>
      <c r="C62" s="27" t="s">
        <v>1</v>
      </c>
      <c r="D62" s="27" t="s">
        <v>21</v>
      </c>
      <c r="E62" s="27">
        <v>963</v>
      </c>
      <c r="F62" s="29">
        <v>100</v>
      </c>
      <c r="G62" s="29">
        <v>100</v>
      </c>
      <c r="H62" s="39">
        <v>50</v>
      </c>
      <c r="I62" s="39">
        <v>50</v>
      </c>
      <c r="J62" s="39">
        <v>50</v>
      </c>
      <c r="K62" s="32">
        <v>50</v>
      </c>
      <c r="L62" s="41">
        <v>50</v>
      </c>
      <c r="M62" s="41">
        <v>2</v>
      </c>
    </row>
    <row r="63" spans="1:13" x14ac:dyDescent="0.25">
      <c r="A63" s="25" t="s">
        <v>83</v>
      </c>
      <c r="B63" s="26"/>
      <c r="C63" s="27" t="s">
        <v>1</v>
      </c>
      <c r="D63" s="27" t="s">
        <v>21</v>
      </c>
      <c r="E63" s="28">
        <v>13000</v>
      </c>
      <c r="F63" s="29"/>
      <c r="G63" s="29"/>
      <c r="H63" s="39"/>
      <c r="I63" s="39"/>
      <c r="J63" s="39"/>
      <c r="K63" s="32">
        <v>100</v>
      </c>
      <c r="L63" s="41">
        <v>100</v>
      </c>
      <c r="M63" s="41">
        <v>0</v>
      </c>
    </row>
    <row r="64" spans="1:13" x14ac:dyDescent="0.25">
      <c r="A64" s="42" t="s">
        <v>84</v>
      </c>
      <c r="B64" s="43"/>
      <c r="C64" s="44" t="s">
        <v>0</v>
      </c>
      <c r="D64" s="44" t="s">
        <v>27</v>
      </c>
      <c r="E64" s="45">
        <v>9774</v>
      </c>
      <c r="F64" s="50"/>
      <c r="G64" s="50"/>
      <c r="H64" s="48"/>
      <c r="I64" s="48"/>
      <c r="J64" s="48"/>
      <c r="K64" s="52"/>
      <c r="L64" s="53">
        <v>450</v>
      </c>
      <c r="M64" s="53">
        <v>0</v>
      </c>
    </row>
    <row r="65" spans="1:744" x14ac:dyDescent="0.25">
      <c r="A65" s="25" t="s">
        <v>85</v>
      </c>
      <c r="B65" s="27" t="s">
        <v>66</v>
      </c>
      <c r="C65" s="27" t="s">
        <v>2</v>
      </c>
      <c r="D65" s="27" t="s">
        <v>27</v>
      </c>
      <c r="E65" s="28">
        <v>13329</v>
      </c>
      <c r="F65" s="34">
        <v>2000</v>
      </c>
      <c r="G65" s="30">
        <v>2000</v>
      </c>
      <c r="H65" s="39">
        <v>2000</v>
      </c>
      <c r="I65" s="39">
        <v>2000</v>
      </c>
      <c r="J65" s="39">
        <v>2000</v>
      </c>
      <c r="K65" s="40">
        <v>1000</v>
      </c>
      <c r="L65" s="41">
        <v>500</v>
      </c>
      <c r="M65" s="41">
        <v>0</v>
      </c>
    </row>
    <row r="66" spans="1:744" x14ac:dyDescent="0.25">
      <c r="A66" s="25" t="s">
        <v>85</v>
      </c>
      <c r="B66" s="27" t="s">
        <v>66</v>
      </c>
      <c r="C66" s="27" t="s">
        <v>2</v>
      </c>
      <c r="D66" s="27" t="s">
        <v>27</v>
      </c>
      <c r="E66" s="28">
        <v>5332</v>
      </c>
      <c r="F66" s="34">
        <v>1000</v>
      </c>
      <c r="G66" s="30">
        <v>1000</v>
      </c>
      <c r="H66" s="39">
        <v>1000</v>
      </c>
      <c r="I66" s="39">
        <v>1000</v>
      </c>
      <c r="J66" s="39">
        <v>1000</v>
      </c>
      <c r="K66" s="40">
        <v>500</v>
      </c>
      <c r="L66" s="41">
        <v>500</v>
      </c>
      <c r="M66" s="41">
        <v>0</v>
      </c>
    </row>
    <row r="67" spans="1:744" ht="15.75" thickBot="1" x14ac:dyDescent="0.3">
      <c r="A67" s="76" t="s">
        <v>17</v>
      </c>
      <c r="B67" s="59" t="s">
        <v>17</v>
      </c>
      <c r="C67" s="60" t="s">
        <v>17</v>
      </c>
      <c r="D67" s="60" t="s">
        <v>17</v>
      </c>
      <c r="E67" s="77" t="s">
        <v>17</v>
      </c>
      <c r="F67" s="78" t="s">
        <v>17</v>
      </c>
      <c r="K67" s="24"/>
    </row>
    <row r="68" spans="1:744" ht="15" customHeight="1" thickBot="1" x14ac:dyDescent="0.3">
      <c r="A68" s="79" t="s">
        <v>86</v>
      </c>
      <c r="B68" s="80"/>
      <c r="C68" s="20"/>
      <c r="D68" s="19"/>
      <c r="E68" s="21">
        <f t="shared" ref="E68:L68" si="3">SUM(E70:E89)</f>
        <v>272639.37343000004</v>
      </c>
      <c r="F68" s="21">
        <f t="shared" si="3"/>
        <v>26697.138607500001</v>
      </c>
      <c r="G68" s="21">
        <f t="shared" si="3"/>
        <v>38816</v>
      </c>
      <c r="H68" s="21">
        <f t="shared" si="3"/>
        <v>11404</v>
      </c>
      <c r="I68" s="21">
        <f t="shared" si="3"/>
        <v>12919</v>
      </c>
      <c r="J68" s="21">
        <f t="shared" si="3"/>
        <v>10811</v>
      </c>
      <c r="K68" s="21">
        <f t="shared" si="3"/>
        <v>9811</v>
      </c>
      <c r="L68" s="21">
        <f t="shared" si="3"/>
        <v>6169</v>
      </c>
      <c r="M68" s="21">
        <f>SUM(M70:M89)</f>
        <v>336</v>
      </c>
    </row>
    <row r="69" spans="1:744" ht="14.45" customHeight="1" x14ac:dyDescent="0.25">
      <c r="A69" s="76" t="s">
        <v>17</v>
      </c>
      <c r="B69" s="59" t="s">
        <v>17</v>
      </c>
      <c r="C69" s="60" t="s">
        <v>17</v>
      </c>
      <c r="D69" s="60" t="s">
        <v>17</v>
      </c>
      <c r="E69" s="60" t="s">
        <v>17</v>
      </c>
      <c r="F69" s="61" t="s">
        <v>17</v>
      </c>
      <c r="K69" s="24"/>
    </row>
    <row r="70" spans="1:744" ht="14.45" customHeight="1" x14ac:dyDescent="0.25">
      <c r="A70" s="25" t="s">
        <v>87</v>
      </c>
      <c r="B70" s="27"/>
      <c r="C70" s="27" t="s">
        <v>88</v>
      </c>
      <c r="D70" s="27" t="s">
        <v>27</v>
      </c>
      <c r="E70" s="28">
        <v>2689</v>
      </c>
      <c r="F70" s="34">
        <v>62</v>
      </c>
      <c r="G70" s="30">
        <v>664</v>
      </c>
      <c r="H70" s="39">
        <v>664</v>
      </c>
      <c r="I70" s="39">
        <v>656</v>
      </c>
      <c r="J70" s="39"/>
      <c r="K70" s="40"/>
      <c r="L70" s="41"/>
      <c r="M70" s="41">
        <v>0</v>
      </c>
    </row>
    <row r="71" spans="1:744" ht="14.45" customHeight="1" x14ac:dyDescent="0.25">
      <c r="A71" s="25" t="s">
        <v>89</v>
      </c>
      <c r="B71" s="27"/>
      <c r="C71" s="27" t="s">
        <v>0</v>
      </c>
      <c r="D71" s="27" t="s">
        <v>27</v>
      </c>
      <c r="E71" s="28">
        <v>921</v>
      </c>
      <c r="F71" s="34">
        <v>410</v>
      </c>
      <c r="G71" s="30">
        <v>100</v>
      </c>
      <c r="H71" s="39">
        <v>287</v>
      </c>
      <c r="I71" s="39">
        <v>200</v>
      </c>
      <c r="J71" s="39"/>
      <c r="K71" s="40"/>
      <c r="L71" s="41">
        <v>0</v>
      </c>
      <c r="M71" s="41">
        <v>0</v>
      </c>
    </row>
    <row r="72" spans="1:744" x14ac:dyDescent="0.25">
      <c r="A72" s="81" t="s">
        <v>90</v>
      </c>
      <c r="B72" s="82"/>
      <c r="C72" s="27" t="s">
        <v>63</v>
      </c>
      <c r="D72" s="27" t="s">
        <v>27</v>
      </c>
      <c r="E72" s="28">
        <v>13444</v>
      </c>
      <c r="F72" s="34">
        <v>2375</v>
      </c>
      <c r="G72" s="30">
        <v>2163</v>
      </c>
      <c r="H72" s="39">
        <v>50</v>
      </c>
      <c r="I72" s="39">
        <v>783</v>
      </c>
      <c r="J72" s="39"/>
      <c r="K72" s="40"/>
      <c r="L72" s="41"/>
      <c r="M72" s="41">
        <v>0</v>
      </c>
    </row>
    <row r="73" spans="1:744" ht="14.45" customHeight="1" x14ac:dyDescent="0.25">
      <c r="A73" s="25" t="s">
        <v>91</v>
      </c>
      <c r="B73" s="28" t="s">
        <v>66</v>
      </c>
      <c r="C73" s="27" t="s">
        <v>3</v>
      </c>
      <c r="D73" s="27" t="s">
        <v>27</v>
      </c>
      <c r="E73" s="28">
        <v>4798.4670000000006</v>
      </c>
      <c r="F73" s="34">
        <v>1000</v>
      </c>
      <c r="G73" s="30">
        <v>300</v>
      </c>
      <c r="H73" s="39">
        <v>500</v>
      </c>
      <c r="I73" s="39">
        <v>500</v>
      </c>
      <c r="J73" s="39">
        <v>800</v>
      </c>
      <c r="K73" s="40">
        <v>500</v>
      </c>
      <c r="L73" s="41">
        <v>700</v>
      </c>
      <c r="M73" s="41">
        <v>0</v>
      </c>
    </row>
    <row r="74" spans="1:744" ht="14.45" customHeight="1" x14ac:dyDescent="0.25">
      <c r="A74" s="83" t="s">
        <v>92</v>
      </c>
      <c r="B74" s="84"/>
      <c r="C74" s="85" t="s">
        <v>1</v>
      </c>
      <c r="D74" s="85" t="s">
        <v>21</v>
      </c>
      <c r="E74" s="84">
        <v>617</v>
      </c>
      <c r="F74" s="86">
        <v>0</v>
      </c>
      <c r="G74" s="87">
        <v>0</v>
      </c>
      <c r="H74" s="88">
        <v>100</v>
      </c>
      <c r="I74" s="88">
        <v>100</v>
      </c>
      <c r="J74" s="88">
        <v>150</v>
      </c>
      <c r="K74" s="32">
        <v>150</v>
      </c>
      <c r="L74" s="41">
        <v>150</v>
      </c>
      <c r="M74" s="41">
        <v>0</v>
      </c>
    </row>
    <row r="75" spans="1:744" ht="14.45" customHeight="1" x14ac:dyDescent="0.25">
      <c r="A75" s="89" t="s">
        <v>93</v>
      </c>
      <c r="B75" s="71"/>
      <c r="C75" s="70" t="s">
        <v>0</v>
      </c>
      <c r="D75" s="70" t="s">
        <v>27</v>
      </c>
      <c r="E75" s="71">
        <v>178</v>
      </c>
      <c r="F75" s="72"/>
      <c r="G75" s="73"/>
      <c r="H75" s="74"/>
      <c r="I75" s="74">
        <v>70</v>
      </c>
      <c r="J75" s="74">
        <v>108</v>
      </c>
      <c r="K75" s="40">
        <v>108</v>
      </c>
      <c r="L75" s="41">
        <v>58</v>
      </c>
      <c r="M75" s="41">
        <v>0</v>
      </c>
    </row>
    <row r="76" spans="1:744" ht="14.45" customHeight="1" x14ac:dyDescent="0.25">
      <c r="A76" s="90" t="s">
        <v>93</v>
      </c>
      <c r="B76" s="45"/>
      <c r="C76" s="44" t="s">
        <v>0</v>
      </c>
      <c r="D76" s="44" t="s">
        <v>27</v>
      </c>
      <c r="E76" s="45">
        <v>12228</v>
      </c>
      <c r="F76" s="46"/>
      <c r="G76" s="47"/>
      <c r="H76" s="48"/>
      <c r="I76" s="48">
        <v>0</v>
      </c>
      <c r="J76" s="91">
        <v>0</v>
      </c>
      <c r="K76" s="92">
        <v>600</v>
      </c>
      <c r="L76" s="53">
        <v>335</v>
      </c>
      <c r="M76" s="53">
        <v>71</v>
      </c>
    </row>
    <row r="77" spans="1:744" ht="14.45" customHeight="1" x14ac:dyDescent="0.25">
      <c r="A77" s="25" t="s">
        <v>94</v>
      </c>
      <c r="B77" s="26"/>
      <c r="C77" s="27" t="s">
        <v>0</v>
      </c>
      <c r="D77" s="27" t="s">
        <v>27</v>
      </c>
      <c r="E77" s="27">
        <v>7997</v>
      </c>
      <c r="F77" s="29"/>
      <c r="G77" s="29"/>
      <c r="H77" s="29">
        <v>0</v>
      </c>
      <c r="I77" s="29">
        <v>0</v>
      </c>
      <c r="J77" s="29">
        <v>400</v>
      </c>
      <c r="K77" s="40">
        <v>400</v>
      </c>
      <c r="L77" s="93">
        <v>450</v>
      </c>
      <c r="M77" s="93">
        <v>0</v>
      </c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  <c r="EO77" s="94"/>
      <c r="EP77" s="94"/>
      <c r="EQ77" s="94"/>
      <c r="ER77" s="94"/>
      <c r="ES77" s="94"/>
      <c r="ET77" s="94"/>
      <c r="EU77" s="94"/>
      <c r="EV77" s="94"/>
      <c r="EW77" s="94"/>
      <c r="EX77" s="94"/>
      <c r="EY77" s="94"/>
      <c r="EZ77" s="94"/>
      <c r="FA77" s="94"/>
      <c r="FB77" s="94"/>
      <c r="FC77" s="94"/>
      <c r="FD77" s="94"/>
      <c r="FE77" s="94"/>
      <c r="FF77" s="94"/>
      <c r="FG77" s="94"/>
      <c r="FH77" s="94"/>
      <c r="FI77" s="94"/>
      <c r="FJ77" s="94"/>
      <c r="FK77" s="94"/>
      <c r="FL77" s="94"/>
      <c r="FM77" s="94"/>
      <c r="FN77" s="94"/>
      <c r="FO77" s="94"/>
      <c r="FP77" s="94"/>
      <c r="FQ77" s="94"/>
      <c r="FR77" s="94"/>
      <c r="FS77" s="94"/>
      <c r="FT77" s="94"/>
      <c r="FU77" s="94"/>
      <c r="FV77" s="94"/>
      <c r="FW77" s="94"/>
      <c r="FX77" s="94"/>
      <c r="FY77" s="94"/>
      <c r="FZ77" s="94"/>
      <c r="GA77" s="94"/>
      <c r="GB77" s="94"/>
      <c r="GC77" s="94"/>
      <c r="GD77" s="94"/>
      <c r="GE77" s="94"/>
      <c r="GF77" s="94"/>
      <c r="GG77" s="94"/>
      <c r="GH77" s="94"/>
      <c r="GI77" s="94"/>
      <c r="GJ77" s="94"/>
      <c r="GK77" s="94"/>
      <c r="GL77" s="94"/>
      <c r="GM77" s="94"/>
      <c r="GN77" s="94"/>
      <c r="GO77" s="94"/>
      <c r="GP77" s="94"/>
      <c r="GQ77" s="94"/>
      <c r="GR77" s="94"/>
      <c r="GS77" s="94"/>
      <c r="GT77" s="94"/>
      <c r="GU77" s="94"/>
      <c r="GV77" s="94"/>
      <c r="GW77" s="94"/>
      <c r="GX77" s="94"/>
      <c r="GY77" s="94"/>
      <c r="GZ77" s="94"/>
      <c r="HA77" s="94"/>
      <c r="HB77" s="94"/>
      <c r="HC77" s="94"/>
      <c r="HD77" s="94"/>
      <c r="HE77" s="94"/>
      <c r="HF77" s="94"/>
      <c r="HG77" s="94"/>
      <c r="HH77" s="94"/>
      <c r="HI77" s="94"/>
      <c r="HJ77" s="94"/>
      <c r="HK77" s="94"/>
      <c r="HL77" s="94"/>
      <c r="HM77" s="94"/>
      <c r="HN77" s="94"/>
      <c r="HO77" s="94"/>
      <c r="HP77" s="94"/>
      <c r="HQ77" s="94"/>
      <c r="HR77" s="94"/>
      <c r="HS77" s="94"/>
      <c r="HT77" s="94"/>
      <c r="HU77" s="94"/>
      <c r="HV77" s="94"/>
      <c r="HW77" s="94"/>
      <c r="HX77" s="94"/>
      <c r="HY77" s="94"/>
      <c r="HZ77" s="94"/>
      <c r="IA77" s="94"/>
      <c r="IB77" s="94"/>
      <c r="IC77" s="94"/>
      <c r="ID77" s="94"/>
      <c r="IE77" s="94"/>
      <c r="IF77" s="94"/>
      <c r="IG77" s="94"/>
      <c r="IH77" s="94"/>
      <c r="II77" s="94"/>
      <c r="IJ77" s="94"/>
      <c r="IK77" s="94"/>
      <c r="IL77" s="94"/>
      <c r="IM77" s="94"/>
      <c r="IN77" s="94"/>
      <c r="IO77" s="94"/>
      <c r="IP77" s="94"/>
      <c r="IQ77" s="94"/>
      <c r="IR77" s="94"/>
      <c r="IS77" s="94"/>
      <c r="IT77" s="94"/>
      <c r="IU77" s="94"/>
      <c r="IV77" s="94"/>
      <c r="IW77" s="94"/>
      <c r="IX77" s="94"/>
      <c r="IY77" s="94"/>
      <c r="IZ77" s="94"/>
      <c r="JA77" s="94"/>
      <c r="JB77" s="94"/>
      <c r="JC77" s="94"/>
      <c r="JD77" s="94"/>
      <c r="JE77" s="94"/>
      <c r="JF77" s="94"/>
      <c r="JG77" s="94"/>
      <c r="JH77" s="94"/>
      <c r="JI77" s="94"/>
      <c r="JJ77" s="94"/>
      <c r="JK77" s="94"/>
      <c r="JL77" s="94"/>
      <c r="JM77" s="94"/>
      <c r="JN77" s="94"/>
      <c r="JO77" s="94"/>
      <c r="JP77" s="94"/>
      <c r="JQ77" s="94"/>
      <c r="JR77" s="94"/>
      <c r="JS77" s="94"/>
      <c r="JT77" s="94"/>
      <c r="JU77" s="94"/>
      <c r="JV77" s="94"/>
      <c r="JW77" s="94"/>
      <c r="JX77" s="94"/>
      <c r="JY77" s="94"/>
      <c r="JZ77" s="94"/>
      <c r="KA77" s="94"/>
      <c r="KB77" s="94"/>
      <c r="KC77" s="94"/>
      <c r="KD77" s="94"/>
      <c r="KE77" s="94"/>
      <c r="KF77" s="94"/>
      <c r="KG77" s="94"/>
      <c r="KH77" s="94"/>
      <c r="KI77" s="94"/>
      <c r="KJ77" s="94"/>
      <c r="KK77" s="94"/>
      <c r="KL77" s="94"/>
      <c r="KM77" s="94"/>
      <c r="KN77" s="94"/>
      <c r="KO77" s="94"/>
      <c r="KP77" s="94"/>
      <c r="KQ77" s="94"/>
      <c r="KR77" s="94"/>
      <c r="KS77" s="94"/>
      <c r="KT77" s="94"/>
      <c r="KU77" s="94"/>
      <c r="KV77" s="94"/>
      <c r="KW77" s="94"/>
      <c r="KX77" s="94"/>
      <c r="KY77" s="94"/>
      <c r="KZ77" s="94"/>
      <c r="LA77" s="94"/>
      <c r="LB77" s="94"/>
      <c r="LC77" s="94"/>
      <c r="LD77" s="94"/>
      <c r="LE77" s="94"/>
      <c r="LF77" s="94"/>
      <c r="LG77" s="94"/>
      <c r="LH77" s="94"/>
      <c r="LI77" s="94"/>
      <c r="LJ77" s="94"/>
      <c r="LK77" s="94"/>
      <c r="LL77" s="94"/>
      <c r="LM77" s="94"/>
      <c r="LN77" s="94"/>
      <c r="LO77" s="94"/>
      <c r="LP77" s="94"/>
      <c r="LQ77" s="94"/>
      <c r="LR77" s="94"/>
      <c r="LS77" s="94"/>
      <c r="LT77" s="94"/>
      <c r="LU77" s="94"/>
      <c r="LV77" s="94"/>
      <c r="LW77" s="94"/>
      <c r="LX77" s="94"/>
      <c r="LY77" s="94"/>
      <c r="LZ77" s="94"/>
      <c r="MA77" s="94"/>
      <c r="MB77" s="94"/>
      <c r="MC77" s="94"/>
      <c r="MD77" s="94"/>
      <c r="ME77" s="94"/>
      <c r="MF77" s="94"/>
      <c r="MG77" s="94"/>
      <c r="MH77" s="94"/>
      <c r="MI77" s="94"/>
      <c r="MJ77" s="94"/>
      <c r="MK77" s="94"/>
      <c r="ML77" s="94"/>
      <c r="MM77" s="94"/>
      <c r="MN77" s="94"/>
      <c r="MO77" s="94"/>
      <c r="MP77" s="94"/>
      <c r="MQ77" s="94"/>
      <c r="MR77" s="94"/>
      <c r="MS77" s="94"/>
      <c r="MT77" s="94"/>
      <c r="MU77" s="94"/>
      <c r="MV77" s="94"/>
      <c r="MW77" s="94"/>
      <c r="MX77" s="94"/>
      <c r="MY77" s="94"/>
      <c r="MZ77" s="94"/>
      <c r="NA77" s="94"/>
      <c r="NB77" s="94"/>
      <c r="NC77" s="94"/>
      <c r="ND77" s="94"/>
      <c r="NE77" s="94"/>
      <c r="NF77" s="94"/>
      <c r="NG77" s="94"/>
      <c r="NH77" s="94"/>
      <c r="NI77" s="94"/>
      <c r="NJ77" s="94"/>
      <c r="NK77" s="94"/>
      <c r="NL77" s="94"/>
      <c r="NM77" s="94"/>
      <c r="NN77" s="94"/>
      <c r="NO77" s="94"/>
      <c r="NP77" s="94"/>
      <c r="NQ77" s="94"/>
      <c r="NR77" s="94"/>
      <c r="NS77" s="94"/>
      <c r="NT77" s="94"/>
      <c r="NU77" s="94"/>
      <c r="NV77" s="94"/>
      <c r="NW77" s="94"/>
      <c r="NX77" s="94"/>
      <c r="NY77" s="94"/>
      <c r="NZ77" s="94"/>
      <c r="OA77" s="94"/>
      <c r="OB77" s="94"/>
      <c r="OC77" s="94"/>
      <c r="OD77" s="94"/>
      <c r="OE77" s="94"/>
      <c r="OF77" s="94"/>
      <c r="OG77" s="94"/>
      <c r="OH77" s="94"/>
      <c r="OI77" s="94"/>
      <c r="OJ77" s="94"/>
      <c r="OK77" s="94"/>
      <c r="OL77" s="94"/>
      <c r="OM77" s="94"/>
      <c r="ON77" s="94"/>
      <c r="OO77" s="94"/>
      <c r="OP77" s="94"/>
      <c r="OQ77" s="94"/>
      <c r="OR77" s="94"/>
      <c r="OS77" s="94"/>
      <c r="OT77" s="94"/>
      <c r="OU77" s="94"/>
      <c r="OV77" s="94"/>
      <c r="OW77" s="94"/>
      <c r="OX77" s="94"/>
      <c r="OY77" s="94"/>
      <c r="OZ77" s="94"/>
      <c r="PA77" s="94"/>
      <c r="PB77" s="94"/>
      <c r="PC77" s="94"/>
      <c r="PD77" s="94"/>
      <c r="PE77" s="94"/>
      <c r="PF77" s="94"/>
      <c r="PG77" s="94"/>
      <c r="PH77" s="94"/>
      <c r="PI77" s="94"/>
      <c r="PJ77" s="94"/>
      <c r="PK77" s="94"/>
      <c r="PL77" s="94"/>
      <c r="PM77" s="94"/>
      <c r="PN77" s="94"/>
      <c r="PO77" s="94"/>
      <c r="PP77" s="94"/>
      <c r="PQ77" s="94"/>
      <c r="PR77" s="94"/>
      <c r="PS77" s="94"/>
      <c r="PT77" s="94"/>
      <c r="PU77" s="94"/>
      <c r="PV77" s="94"/>
      <c r="PW77" s="94"/>
      <c r="PX77" s="94"/>
      <c r="PY77" s="94"/>
      <c r="PZ77" s="94"/>
      <c r="QA77" s="94"/>
      <c r="QB77" s="94"/>
      <c r="QC77" s="94"/>
      <c r="QD77" s="94"/>
      <c r="QE77" s="94"/>
      <c r="QF77" s="94"/>
      <c r="QG77" s="94"/>
      <c r="QH77" s="94"/>
      <c r="QI77" s="94"/>
      <c r="QJ77" s="94"/>
      <c r="QK77" s="94"/>
      <c r="QL77" s="94"/>
      <c r="QM77" s="94"/>
      <c r="QN77" s="94"/>
      <c r="QO77" s="94"/>
      <c r="QP77" s="94"/>
      <c r="QQ77" s="94"/>
      <c r="QR77" s="94"/>
      <c r="QS77" s="94"/>
      <c r="QT77" s="94"/>
      <c r="QU77" s="94"/>
      <c r="QV77" s="94"/>
      <c r="QW77" s="94"/>
      <c r="QX77" s="94"/>
      <c r="QY77" s="94"/>
      <c r="QZ77" s="94"/>
      <c r="RA77" s="94"/>
      <c r="RB77" s="94"/>
      <c r="RC77" s="94"/>
      <c r="RD77" s="94"/>
      <c r="RE77" s="94"/>
      <c r="RF77" s="94"/>
      <c r="RG77" s="94"/>
      <c r="RH77" s="94"/>
      <c r="RI77" s="94"/>
      <c r="RJ77" s="94"/>
      <c r="RK77" s="94"/>
      <c r="RL77" s="94"/>
      <c r="RM77" s="94"/>
      <c r="RN77" s="94"/>
      <c r="RO77" s="94"/>
      <c r="RP77" s="94"/>
      <c r="RQ77" s="94"/>
      <c r="RR77" s="94"/>
      <c r="RS77" s="94"/>
      <c r="RT77" s="94"/>
      <c r="RU77" s="94"/>
      <c r="RV77" s="94"/>
      <c r="RW77" s="94"/>
      <c r="RX77" s="94"/>
      <c r="RY77" s="94"/>
      <c r="RZ77" s="94"/>
      <c r="SA77" s="94"/>
      <c r="SB77" s="94"/>
      <c r="SC77" s="94"/>
      <c r="SD77" s="94"/>
      <c r="SE77" s="94"/>
      <c r="SF77" s="94"/>
      <c r="SG77" s="94"/>
      <c r="SH77" s="94"/>
      <c r="SI77" s="94"/>
      <c r="SJ77" s="94"/>
      <c r="SK77" s="94"/>
      <c r="SL77" s="94"/>
      <c r="SM77" s="94"/>
      <c r="SN77" s="94"/>
      <c r="SO77" s="94"/>
      <c r="SP77" s="94"/>
      <c r="SQ77" s="94"/>
      <c r="SR77" s="94"/>
      <c r="SS77" s="94"/>
      <c r="ST77" s="94"/>
      <c r="SU77" s="94"/>
      <c r="SV77" s="94"/>
      <c r="SW77" s="94"/>
      <c r="SX77" s="94"/>
      <c r="SY77" s="94"/>
      <c r="SZ77" s="94"/>
      <c r="TA77" s="94"/>
      <c r="TB77" s="94"/>
      <c r="TC77" s="94"/>
      <c r="TD77" s="94"/>
      <c r="TE77" s="94"/>
      <c r="TF77" s="94"/>
      <c r="TG77" s="94"/>
      <c r="TH77" s="94"/>
      <c r="TI77" s="94"/>
      <c r="TJ77" s="94"/>
      <c r="TK77" s="94"/>
      <c r="TL77" s="94"/>
      <c r="TM77" s="94"/>
      <c r="TN77" s="94"/>
      <c r="TO77" s="94"/>
      <c r="TP77" s="94"/>
      <c r="TQ77" s="94"/>
      <c r="TR77" s="94"/>
      <c r="TS77" s="94"/>
      <c r="TT77" s="94"/>
      <c r="TU77" s="94"/>
      <c r="TV77" s="94"/>
      <c r="TW77" s="94"/>
      <c r="TX77" s="94"/>
      <c r="TY77" s="94"/>
      <c r="TZ77" s="94"/>
      <c r="UA77" s="94"/>
      <c r="UB77" s="94"/>
      <c r="UC77" s="94"/>
      <c r="UD77" s="94"/>
      <c r="UE77" s="94"/>
      <c r="UF77" s="94"/>
      <c r="UG77" s="94"/>
      <c r="UH77" s="94"/>
      <c r="UI77" s="94"/>
      <c r="UJ77" s="94"/>
      <c r="UK77" s="94"/>
      <c r="UL77" s="94"/>
      <c r="UM77" s="94"/>
      <c r="UN77" s="94"/>
      <c r="UO77" s="94"/>
      <c r="UP77" s="94"/>
      <c r="UQ77" s="94"/>
      <c r="UR77" s="94"/>
      <c r="US77" s="94"/>
      <c r="UT77" s="94"/>
      <c r="UU77" s="94"/>
      <c r="UV77" s="94"/>
      <c r="UW77" s="94"/>
      <c r="UX77" s="94"/>
      <c r="UY77" s="94"/>
      <c r="UZ77" s="94"/>
      <c r="VA77" s="94"/>
      <c r="VB77" s="94"/>
      <c r="VC77" s="94"/>
      <c r="VD77" s="94"/>
      <c r="VE77" s="94"/>
      <c r="VF77" s="94"/>
      <c r="VG77" s="94"/>
      <c r="VH77" s="94"/>
      <c r="VI77" s="94"/>
      <c r="VJ77" s="94"/>
      <c r="VK77" s="94"/>
      <c r="VL77" s="94"/>
      <c r="VM77" s="94"/>
      <c r="VN77" s="94"/>
      <c r="VO77" s="94"/>
      <c r="VP77" s="94"/>
      <c r="VQ77" s="94"/>
      <c r="VR77" s="94"/>
      <c r="VS77" s="94"/>
      <c r="VT77" s="94"/>
      <c r="VU77" s="94"/>
      <c r="VV77" s="94"/>
      <c r="VW77" s="94"/>
      <c r="VX77" s="94"/>
      <c r="VY77" s="94"/>
      <c r="VZ77" s="94"/>
      <c r="WA77" s="94"/>
      <c r="WB77" s="94"/>
      <c r="WC77" s="94"/>
      <c r="WD77" s="94"/>
      <c r="WE77" s="94"/>
      <c r="WF77" s="94"/>
      <c r="WG77" s="94"/>
      <c r="WH77" s="94"/>
      <c r="WI77" s="94"/>
      <c r="WJ77" s="94"/>
      <c r="WK77" s="94"/>
      <c r="WL77" s="94"/>
      <c r="WM77" s="94"/>
      <c r="WN77" s="94"/>
      <c r="WO77" s="94"/>
      <c r="WP77" s="94"/>
      <c r="WQ77" s="94"/>
      <c r="WR77" s="94"/>
      <c r="WS77" s="94"/>
      <c r="WT77" s="94"/>
      <c r="WU77" s="94"/>
      <c r="WV77" s="94"/>
      <c r="WW77" s="94"/>
      <c r="WX77" s="94"/>
      <c r="WY77" s="94"/>
      <c r="WZ77" s="94"/>
      <c r="XA77" s="94"/>
      <c r="XB77" s="94"/>
      <c r="XC77" s="94"/>
      <c r="XD77" s="94"/>
      <c r="XE77" s="94"/>
      <c r="XF77" s="94"/>
      <c r="XG77" s="94"/>
      <c r="XH77" s="94"/>
      <c r="XI77" s="94"/>
      <c r="XJ77" s="94"/>
      <c r="XK77" s="94"/>
      <c r="XL77" s="94"/>
      <c r="XM77" s="94"/>
      <c r="XN77" s="94"/>
      <c r="XO77" s="94"/>
      <c r="XP77" s="94"/>
      <c r="XQ77" s="94"/>
      <c r="XR77" s="94"/>
      <c r="XS77" s="94"/>
      <c r="XT77" s="94"/>
      <c r="XU77" s="94"/>
      <c r="XV77" s="94"/>
      <c r="XW77" s="94"/>
      <c r="XX77" s="94"/>
      <c r="XY77" s="94"/>
      <c r="XZ77" s="94"/>
      <c r="YA77" s="94"/>
      <c r="YB77" s="94"/>
      <c r="YC77" s="94"/>
      <c r="YD77" s="94"/>
      <c r="YE77" s="94"/>
      <c r="YF77" s="94"/>
      <c r="YG77" s="94"/>
      <c r="YH77" s="94"/>
      <c r="YI77" s="94"/>
      <c r="YJ77" s="94"/>
      <c r="YK77" s="94"/>
      <c r="YL77" s="94"/>
      <c r="YM77" s="94"/>
      <c r="YN77" s="94"/>
      <c r="YO77" s="94"/>
      <c r="YP77" s="94"/>
      <c r="YQ77" s="94"/>
      <c r="YR77" s="94"/>
      <c r="YS77" s="94"/>
      <c r="YT77" s="94"/>
      <c r="YU77" s="94"/>
      <c r="YV77" s="94"/>
      <c r="YW77" s="94"/>
      <c r="YX77" s="94"/>
      <c r="YY77" s="94"/>
      <c r="YZ77" s="94"/>
      <c r="ZA77" s="94"/>
      <c r="ZB77" s="94"/>
      <c r="ZC77" s="94"/>
      <c r="ZD77" s="94"/>
      <c r="ZE77" s="94"/>
      <c r="ZF77" s="94"/>
      <c r="ZG77" s="94"/>
      <c r="ZH77" s="94"/>
      <c r="ZI77" s="94"/>
      <c r="ZJ77" s="94"/>
      <c r="ZK77" s="94"/>
      <c r="ZL77" s="94"/>
      <c r="ZM77" s="94"/>
      <c r="ZN77" s="94"/>
      <c r="ZO77" s="94"/>
      <c r="ZP77" s="94"/>
      <c r="ZQ77" s="94"/>
      <c r="ZR77" s="94"/>
      <c r="ZS77" s="94"/>
      <c r="ZT77" s="94"/>
      <c r="ZU77" s="94"/>
      <c r="ZV77" s="94"/>
      <c r="ZW77" s="94"/>
      <c r="ZX77" s="94"/>
      <c r="ZY77" s="94"/>
      <c r="ZZ77" s="94"/>
      <c r="AAA77" s="94"/>
      <c r="AAB77" s="94"/>
      <c r="AAC77" s="94"/>
      <c r="AAD77" s="94"/>
      <c r="AAE77" s="94"/>
      <c r="AAF77" s="94"/>
      <c r="AAG77" s="94"/>
      <c r="AAH77" s="94"/>
      <c r="AAI77" s="94"/>
      <c r="AAJ77" s="94"/>
      <c r="AAK77" s="94"/>
      <c r="AAL77" s="94"/>
      <c r="AAM77" s="94"/>
      <c r="AAN77" s="94"/>
      <c r="AAO77" s="94"/>
      <c r="AAP77" s="94"/>
      <c r="AAQ77" s="94"/>
      <c r="AAR77" s="94"/>
      <c r="AAS77" s="94"/>
      <c r="AAT77" s="94"/>
      <c r="AAU77" s="94"/>
      <c r="AAV77" s="94"/>
      <c r="AAW77" s="94"/>
      <c r="AAX77" s="94"/>
      <c r="AAY77" s="94"/>
      <c r="AAZ77" s="94"/>
      <c r="ABA77" s="94"/>
      <c r="ABB77" s="94"/>
      <c r="ABC77" s="94"/>
      <c r="ABD77" s="94"/>
      <c r="ABE77" s="94"/>
      <c r="ABF77" s="94"/>
      <c r="ABG77" s="94"/>
      <c r="ABH77" s="94"/>
      <c r="ABI77" s="94"/>
      <c r="ABJ77" s="94"/>
      <c r="ABK77" s="94"/>
      <c r="ABL77" s="94"/>
      <c r="ABM77" s="94"/>
      <c r="ABN77" s="94"/>
      <c r="ABO77" s="94"/>
      <c r="ABP77" s="94"/>
    </row>
    <row r="78" spans="1:744" ht="14.45" customHeight="1" x14ac:dyDescent="0.25">
      <c r="A78" s="25" t="s">
        <v>95</v>
      </c>
      <c r="B78" s="27" t="s">
        <v>66</v>
      </c>
      <c r="C78" s="27" t="s">
        <v>3</v>
      </c>
      <c r="D78" s="27" t="s">
        <v>27</v>
      </c>
      <c r="E78" s="28">
        <v>21327</v>
      </c>
      <c r="F78" s="34">
        <v>1000</v>
      </c>
      <c r="G78" s="30">
        <v>300</v>
      </c>
      <c r="H78" s="29">
        <v>700</v>
      </c>
      <c r="I78" s="29">
        <v>700</v>
      </c>
      <c r="J78" s="29">
        <v>2000</v>
      </c>
      <c r="K78" s="40">
        <v>1500</v>
      </c>
      <c r="L78" s="93">
        <v>1500</v>
      </c>
      <c r="M78" s="93">
        <v>265</v>
      </c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/>
      <c r="EZ78" s="94"/>
      <c r="FA78" s="94"/>
      <c r="FB78" s="94"/>
      <c r="FC78" s="94"/>
      <c r="FD78" s="94"/>
      <c r="FE78" s="94"/>
      <c r="FF78" s="94"/>
      <c r="FG78" s="94"/>
      <c r="FH78" s="94"/>
      <c r="FI78" s="94"/>
      <c r="FJ78" s="94"/>
      <c r="FK78" s="94"/>
      <c r="FL78" s="94"/>
      <c r="FM78" s="94"/>
      <c r="FN78" s="94"/>
      <c r="FO78" s="94"/>
      <c r="FP78" s="94"/>
      <c r="FQ78" s="94"/>
      <c r="FR78" s="94"/>
      <c r="FS78" s="94"/>
      <c r="FT78" s="94"/>
      <c r="FU78" s="94"/>
      <c r="FV78" s="94"/>
      <c r="FW78" s="94"/>
      <c r="FX78" s="94"/>
      <c r="FY78" s="94"/>
      <c r="FZ78" s="94"/>
      <c r="GA78" s="94"/>
      <c r="GB78" s="94"/>
      <c r="GC78" s="94"/>
      <c r="GD78" s="94"/>
      <c r="GE78" s="94"/>
      <c r="GF78" s="94"/>
      <c r="GG78" s="94"/>
      <c r="GH78" s="94"/>
      <c r="GI78" s="94"/>
      <c r="GJ78" s="94"/>
      <c r="GK78" s="94"/>
      <c r="GL78" s="94"/>
      <c r="GM78" s="94"/>
      <c r="GN78" s="94"/>
      <c r="GO78" s="94"/>
      <c r="GP78" s="94"/>
      <c r="GQ78" s="94"/>
      <c r="GR78" s="94"/>
      <c r="GS78" s="94"/>
      <c r="GT78" s="94"/>
      <c r="GU78" s="94"/>
      <c r="GV78" s="94"/>
      <c r="GW78" s="94"/>
      <c r="GX78" s="94"/>
      <c r="GY78" s="94"/>
      <c r="GZ78" s="94"/>
      <c r="HA78" s="94"/>
      <c r="HB78" s="94"/>
      <c r="HC78" s="94"/>
      <c r="HD78" s="94"/>
      <c r="HE78" s="94"/>
      <c r="HF78" s="94"/>
      <c r="HG78" s="94"/>
      <c r="HH78" s="94"/>
      <c r="HI78" s="94"/>
      <c r="HJ78" s="94"/>
      <c r="HK78" s="94"/>
      <c r="HL78" s="94"/>
      <c r="HM78" s="94"/>
      <c r="HN78" s="94"/>
      <c r="HO78" s="94"/>
      <c r="HP78" s="94"/>
      <c r="HQ78" s="94"/>
      <c r="HR78" s="94"/>
      <c r="HS78" s="94"/>
      <c r="HT78" s="94"/>
      <c r="HU78" s="94"/>
      <c r="HV78" s="94"/>
      <c r="HW78" s="94"/>
      <c r="HX78" s="94"/>
      <c r="HY78" s="94"/>
      <c r="HZ78" s="94"/>
      <c r="IA78" s="94"/>
      <c r="IB78" s="94"/>
      <c r="IC78" s="94"/>
      <c r="ID78" s="94"/>
      <c r="IE78" s="94"/>
      <c r="IF78" s="94"/>
      <c r="IG78" s="94"/>
      <c r="IH78" s="94"/>
      <c r="II78" s="94"/>
      <c r="IJ78" s="94"/>
      <c r="IK78" s="94"/>
      <c r="IL78" s="94"/>
      <c r="IM78" s="94"/>
      <c r="IN78" s="94"/>
      <c r="IO78" s="94"/>
      <c r="IP78" s="94"/>
      <c r="IQ78" s="94"/>
      <c r="IR78" s="94"/>
      <c r="IS78" s="94"/>
      <c r="IT78" s="94"/>
      <c r="IU78" s="94"/>
      <c r="IV78" s="94"/>
      <c r="IW78" s="94"/>
      <c r="IX78" s="94"/>
      <c r="IY78" s="94"/>
      <c r="IZ78" s="94"/>
      <c r="JA78" s="94"/>
      <c r="JB78" s="94"/>
      <c r="JC78" s="94"/>
      <c r="JD78" s="94"/>
      <c r="JE78" s="94"/>
      <c r="JF78" s="94"/>
      <c r="JG78" s="94"/>
      <c r="JH78" s="94"/>
      <c r="JI78" s="94"/>
      <c r="JJ78" s="94"/>
      <c r="JK78" s="94"/>
      <c r="JL78" s="94"/>
      <c r="JM78" s="94"/>
      <c r="JN78" s="94"/>
      <c r="JO78" s="94"/>
      <c r="JP78" s="94"/>
      <c r="JQ78" s="94"/>
      <c r="JR78" s="94"/>
      <c r="JS78" s="94"/>
      <c r="JT78" s="94"/>
      <c r="JU78" s="94"/>
      <c r="JV78" s="94"/>
      <c r="JW78" s="94"/>
      <c r="JX78" s="94"/>
      <c r="JY78" s="94"/>
      <c r="JZ78" s="94"/>
      <c r="KA78" s="94"/>
      <c r="KB78" s="94"/>
      <c r="KC78" s="94"/>
      <c r="KD78" s="94"/>
      <c r="KE78" s="94"/>
      <c r="KF78" s="94"/>
      <c r="KG78" s="94"/>
      <c r="KH78" s="94"/>
      <c r="KI78" s="94"/>
      <c r="KJ78" s="94"/>
      <c r="KK78" s="94"/>
      <c r="KL78" s="94"/>
      <c r="KM78" s="94"/>
      <c r="KN78" s="94"/>
      <c r="KO78" s="94"/>
      <c r="KP78" s="94"/>
      <c r="KQ78" s="94"/>
      <c r="KR78" s="94"/>
      <c r="KS78" s="94"/>
      <c r="KT78" s="94"/>
      <c r="KU78" s="94"/>
      <c r="KV78" s="94"/>
      <c r="KW78" s="94"/>
      <c r="KX78" s="94"/>
      <c r="KY78" s="94"/>
      <c r="KZ78" s="94"/>
      <c r="LA78" s="94"/>
      <c r="LB78" s="94"/>
      <c r="LC78" s="94"/>
      <c r="LD78" s="94"/>
      <c r="LE78" s="94"/>
      <c r="LF78" s="94"/>
      <c r="LG78" s="94"/>
      <c r="LH78" s="94"/>
      <c r="LI78" s="94"/>
      <c r="LJ78" s="94"/>
      <c r="LK78" s="94"/>
      <c r="LL78" s="94"/>
      <c r="LM78" s="94"/>
      <c r="LN78" s="94"/>
      <c r="LO78" s="94"/>
      <c r="LP78" s="94"/>
      <c r="LQ78" s="94"/>
      <c r="LR78" s="94"/>
      <c r="LS78" s="94"/>
      <c r="LT78" s="94"/>
      <c r="LU78" s="94"/>
      <c r="LV78" s="94"/>
      <c r="LW78" s="94"/>
      <c r="LX78" s="94"/>
      <c r="LY78" s="94"/>
      <c r="LZ78" s="94"/>
      <c r="MA78" s="94"/>
      <c r="MB78" s="94"/>
      <c r="MC78" s="94"/>
      <c r="MD78" s="94"/>
      <c r="ME78" s="94"/>
      <c r="MF78" s="94"/>
      <c r="MG78" s="94"/>
      <c r="MH78" s="94"/>
      <c r="MI78" s="94"/>
      <c r="MJ78" s="94"/>
      <c r="MK78" s="94"/>
      <c r="ML78" s="94"/>
      <c r="MM78" s="94"/>
      <c r="MN78" s="94"/>
      <c r="MO78" s="94"/>
      <c r="MP78" s="94"/>
      <c r="MQ78" s="94"/>
      <c r="MR78" s="94"/>
      <c r="MS78" s="94"/>
      <c r="MT78" s="94"/>
      <c r="MU78" s="94"/>
      <c r="MV78" s="94"/>
      <c r="MW78" s="94"/>
      <c r="MX78" s="94"/>
      <c r="MY78" s="94"/>
      <c r="MZ78" s="94"/>
      <c r="NA78" s="94"/>
      <c r="NB78" s="94"/>
      <c r="NC78" s="94"/>
      <c r="ND78" s="94"/>
      <c r="NE78" s="94"/>
      <c r="NF78" s="94"/>
      <c r="NG78" s="94"/>
      <c r="NH78" s="94"/>
      <c r="NI78" s="94"/>
      <c r="NJ78" s="94"/>
      <c r="NK78" s="94"/>
      <c r="NL78" s="94"/>
      <c r="NM78" s="94"/>
      <c r="NN78" s="94"/>
      <c r="NO78" s="94"/>
      <c r="NP78" s="94"/>
      <c r="NQ78" s="94"/>
      <c r="NR78" s="94"/>
      <c r="NS78" s="94"/>
      <c r="NT78" s="94"/>
      <c r="NU78" s="94"/>
      <c r="NV78" s="94"/>
      <c r="NW78" s="94"/>
      <c r="NX78" s="94"/>
      <c r="NY78" s="94"/>
      <c r="NZ78" s="94"/>
      <c r="OA78" s="94"/>
      <c r="OB78" s="94"/>
      <c r="OC78" s="94"/>
      <c r="OD78" s="94"/>
      <c r="OE78" s="94"/>
      <c r="OF78" s="94"/>
      <c r="OG78" s="94"/>
      <c r="OH78" s="94"/>
      <c r="OI78" s="94"/>
      <c r="OJ78" s="94"/>
      <c r="OK78" s="94"/>
      <c r="OL78" s="94"/>
      <c r="OM78" s="94"/>
      <c r="ON78" s="94"/>
      <c r="OO78" s="94"/>
      <c r="OP78" s="94"/>
      <c r="OQ78" s="94"/>
      <c r="OR78" s="94"/>
      <c r="OS78" s="94"/>
      <c r="OT78" s="94"/>
      <c r="OU78" s="94"/>
      <c r="OV78" s="94"/>
      <c r="OW78" s="94"/>
      <c r="OX78" s="94"/>
      <c r="OY78" s="94"/>
      <c r="OZ78" s="94"/>
      <c r="PA78" s="94"/>
      <c r="PB78" s="94"/>
      <c r="PC78" s="94"/>
      <c r="PD78" s="94"/>
      <c r="PE78" s="94"/>
      <c r="PF78" s="94"/>
      <c r="PG78" s="94"/>
      <c r="PH78" s="94"/>
      <c r="PI78" s="94"/>
      <c r="PJ78" s="94"/>
      <c r="PK78" s="94"/>
      <c r="PL78" s="94"/>
      <c r="PM78" s="94"/>
      <c r="PN78" s="94"/>
      <c r="PO78" s="94"/>
      <c r="PP78" s="94"/>
      <c r="PQ78" s="94"/>
      <c r="PR78" s="94"/>
      <c r="PS78" s="94"/>
      <c r="PT78" s="94"/>
      <c r="PU78" s="94"/>
      <c r="PV78" s="94"/>
      <c r="PW78" s="94"/>
      <c r="PX78" s="94"/>
      <c r="PY78" s="94"/>
      <c r="PZ78" s="94"/>
      <c r="QA78" s="94"/>
      <c r="QB78" s="94"/>
      <c r="QC78" s="94"/>
      <c r="QD78" s="94"/>
      <c r="QE78" s="94"/>
      <c r="QF78" s="94"/>
      <c r="QG78" s="94"/>
      <c r="QH78" s="94"/>
      <c r="QI78" s="94"/>
      <c r="QJ78" s="94"/>
      <c r="QK78" s="94"/>
      <c r="QL78" s="94"/>
      <c r="QM78" s="94"/>
      <c r="QN78" s="94"/>
      <c r="QO78" s="94"/>
      <c r="QP78" s="94"/>
      <c r="QQ78" s="94"/>
      <c r="QR78" s="94"/>
      <c r="QS78" s="94"/>
      <c r="QT78" s="94"/>
      <c r="QU78" s="94"/>
      <c r="QV78" s="94"/>
      <c r="QW78" s="94"/>
      <c r="QX78" s="94"/>
      <c r="QY78" s="94"/>
      <c r="QZ78" s="94"/>
      <c r="RA78" s="94"/>
      <c r="RB78" s="94"/>
      <c r="RC78" s="94"/>
      <c r="RD78" s="94"/>
      <c r="RE78" s="94"/>
      <c r="RF78" s="94"/>
      <c r="RG78" s="94"/>
      <c r="RH78" s="94"/>
      <c r="RI78" s="94"/>
      <c r="RJ78" s="94"/>
      <c r="RK78" s="94"/>
      <c r="RL78" s="94"/>
      <c r="RM78" s="94"/>
      <c r="RN78" s="94"/>
      <c r="RO78" s="94"/>
      <c r="RP78" s="94"/>
      <c r="RQ78" s="94"/>
      <c r="RR78" s="94"/>
      <c r="RS78" s="94"/>
      <c r="RT78" s="94"/>
      <c r="RU78" s="94"/>
      <c r="RV78" s="94"/>
      <c r="RW78" s="94"/>
      <c r="RX78" s="94"/>
      <c r="RY78" s="94"/>
      <c r="RZ78" s="94"/>
      <c r="SA78" s="94"/>
      <c r="SB78" s="94"/>
      <c r="SC78" s="94"/>
      <c r="SD78" s="94"/>
      <c r="SE78" s="94"/>
      <c r="SF78" s="94"/>
      <c r="SG78" s="94"/>
      <c r="SH78" s="94"/>
      <c r="SI78" s="94"/>
      <c r="SJ78" s="94"/>
      <c r="SK78" s="94"/>
      <c r="SL78" s="94"/>
      <c r="SM78" s="94"/>
      <c r="SN78" s="94"/>
      <c r="SO78" s="94"/>
      <c r="SP78" s="94"/>
      <c r="SQ78" s="94"/>
      <c r="SR78" s="94"/>
      <c r="SS78" s="94"/>
      <c r="ST78" s="94"/>
      <c r="SU78" s="94"/>
      <c r="SV78" s="94"/>
      <c r="SW78" s="94"/>
      <c r="SX78" s="94"/>
      <c r="SY78" s="94"/>
      <c r="SZ78" s="94"/>
      <c r="TA78" s="94"/>
      <c r="TB78" s="94"/>
      <c r="TC78" s="94"/>
      <c r="TD78" s="94"/>
      <c r="TE78" s="94"/>
      <c r="TF78" s="94"/>
      <c r="TG78" s="94"/>
      <c r="TH78" s="94"/>
      <c r="TI78" s="94"/>
      <c r="TJ78" s="94"/>
      <c r="TK78" s="94"/>
      <c r="TL78" s="94"/>
      <c r="TM78" s="94"/>
      <c r="TN78" s="94"/>
      <c r="TO78" s="94"/>
      <c r="TP78" s="94"/>
      <c r="TQ78" s="94"/>
      <c r="TR78" s="94"/>
      <c r="TS78" s="94"/>
      <c r="TT78" s="94"/>
      <c r="TU78" s="94"/>
      <c r="TV78" s="94"/>
      <c r="TW78" s="94"/>
      <c r="TX78" s="94"/>
      <c r="TY78" s="94"/>
      <c r="TZ78" s="94"/>
      <c r="UA78" s="94"/>
      <c r="UB78" s="94"/>
      <c r="UC78" s="94"/>
      <c r="UD78" s="94"/>
      <c r="UE78" s="94"/>
      <c r="UF78" s="94"/>
      <c r="UG78" s="94"/>
      <c r="UH78" s="94"/>
      <c r="UI78" s="94"/>
      <c r="UJ78" s="94"/>
      <c r="UK78" s="94"/>
      <c r="UL78" s="94"/>
      <c r="UM78" s="94"/>
      <c r="UN78" s="94"/>
      <c r="UO78" s="94"/>
      <c r="UP78" s="94"/>
      <c r="UQ78" s="94"/>
      <c r="UR78" s="94"/>
      <c r="US78" s="94"/>
      <c r="UT78" s="94"/>
      <c r="UU78" s="94"/>
      <c r="UV78" s="94"/>
      <c r="UW78" s="94"/>
      <c r="UX78" s="94"/>
      <c r="UY78" s="94"/>
      <c r="UZ78" s="94"/>
      <c r="VA78" s="94"/>
      <c r="VB78" s="94"/>
      <c r="VC78" s="94"/>
      <c r="VD78" s="94"/>
      <c r="VE78" s="94"/>
      <c r="VF78" s="94"/>
      <c r="VG78" s="94"/>
      <c r="VH78" s="94"/>
      <c r="VI78" s="94"/>
      <c r="VJ78" s="94"/>
      <c r="VK78" s="94"/>
      <c r="VL78" s="94"/>
      <c r="VM78" s="94"/>
      <c r="VN78" s="94"/>
      <c r="VO78" s="94"/>
      <c r="VP78" s="94"/>
      <c r="VQ78" s="94"/>
      <c r="VR78" s="94"/>
      <c r="VS78" s="94"/>
      <c r="VT78" s="94"/>
      <c r="VU78" s="94"/>
      <c r="VV78" s="94"/>
      <c r="VW78" s="94"/>
      <c r="VX78" s="94"/>
      <c r="VY78" s="94"/>
      <c r="VZ78" s="94"/>
      <c r="WA78" s="94"/>
      <c r="WB78" s="94"/>
      <c r="WC78" s="94"/>
      <c r="WD78" s="94"/>
      <c r="WE78" s="94"/>
      <c r="WF78" s="94"/>
      <c r="WG78" s="94"/>
      <c r="WH78" s="94"/>
      <c r="WI78" s="94"/>
      <c r="WJ78" s="94"/>
      <c r="WK78" s="94"/>
      <c r="WL78" s="94"/>
      <c r="WM78" s="94"/>
      <c r="WN78" s="94"/>
      <c r="WO78" s="94"/>
      <c r="WP78" s="94"/>
      <c r="WQ78" s="94"/>
      <c r="WR78" s="94"/>
      <c r="WS78" s="94"/>
      <c r="WT78" s="94"/>
      <c r="WU78" s="94"/>
      <c r="WV78" s="94"/>
      <c r="WW78" s="94"/>
      <c r="WX78" s="94"/>
      <c r="WY78" s="94"/>
      <c r="WZ78" s="94"/>
      <c r="XA78" s="94"/>
      <c r="XB78" s="94"/>
      <c r="XC78" s="94"/>
      <c r="XD78" s="94"/>
      <c r="XE78" s="94"/>
      <c r="XF78" s="94"/>
      <c r="XG78" s="94"/>
      <c r="XH78" s="94"/>
      <c r="XI78" s="94"/>
      <c r="XJ78" s="94"/>
      <c r="XK78" s="94"/>
      <c r="XL78" s="94"/>
      <c r="XM78" s="94"/>
      <c r="XN78" s="94"/>
      <c r="XO78" s="94"/>
      <c r="XP78" s="94"/>
      <c r="XQ78" s="94"/>
      <c r="XR78" s="94"/>
      <c r="XS78" s="94"/>
      <c r="XT78" s="94"/>
      <c r="XU78" s="94"/>
      <c r="XV78" s="94"/>
      <c r="XW78" s="94"/>
      <c r="XX78" s="94"/>
      <c r="XY78" s="94"/>
      <c r="XZ78" s="94"/>
      <c r="YA78" s="94"/>
      <c r="YB78" s="94"/>
      <c r="YC78" s="94"/>
      <c r="YD78" s="94"/>
      <c r="YE78" s="94"/>
      <c r="YF78" s="94"/>
      <c r="YG78" s="94"/>
      <c r="YH78" s="94"/>
      <c r="YI78" s="94"/>
      <c r="YJ78" s="94"/>
      <c r="YK78" s="94"/>
      <c r="YL78" s="94"/>
      <c r="YM78" s="94"/>
      <c r="YN78" s="94"/>
      <c r="YO78" s="94"/>
      <c r="YP78" s="94"/>
      <c r="YQ78" s="94"/>
      <c r="YR78" s="94"/>
      <c r="YS78" s="94"/>
      <c r="YT78" s="94"/>
      <c r="YU78" s="94"/>
      <c r="YV78" s="94"/>
      <c r="YW78" s="94"/>
      <c r="YX78" s="94"/>
      <c r="YY78" s="94"/>
      <c r="YZ78" s="94"/>
      <c r="ZA78" s="94"/>
      <c r="ZB78" s="94"/>
      <c r="ZC78" s="94"/>
      <c r="ZD78" s="94"/>
      <c r="ZE78" s="94"/>
      <c r="ZF78" s="94"/>
      <c r="ZG78" s="94"/>
      <c r="ZH78" s="94"/>
      <c r="ZI78" s="94"/>
      <c r="ZJ78" s="94"/>
      <c r="ZK78" s="94"/>
      <c r="ZL78" s="94"/>
      <c r="ZM78" s="94"/>
      <c r="ZN78" s="94"/>
      <c r="ZO78" s="94"/>
      <c r="ZP78" s="94"/>
      <c r="ZQ78" s="94"/>
      <c r="ZR78" s="94"/>
      <c r="ZS78" s="94"/>
      <c r="ZT78" s="94"/>
      <c r="ZU78" s="94"/>
      <c r="ZV78" s="94"/>
      <c r="ZW78" s="94"/>
      <c r="ZX78" s="94"/>
      <c r="ZY78" s="94"/>
      <c r="ZZ78" s="94"/>
      <c r="AAA78" s="94"/>
      <c r="AAB78" s="94"/>
      <c r="AAC78" s="94"/>
      <c r="AAD78" s="94"/>
      <c r="AAE78" s="94"/>
      <c r="AAF78" s="94"/>
      <c r="AAG78" s="94"/>
      <c r="AAH78" s="94"/>
      <c r="AAI78" s="94"/>
      <c r="AAJ78" s="94"/>
      <c r="AAK78" s="94"/>
      <c r="AAL78" s="94"/>
      <c r="AAM78" s="94"/>
      <c r="AAN78" s="94"/>
      <c r="AAO78" s="94"/>
      <c r="AAP78" s="94"/>
      <c r="AAQ78" s="94"/>
      <c r="AAR78" s="94"/>
      <c r="AAS78" s="94"/>
      <c r="AAT78" s="94"/>
      <c r="AAU78" s="94"/>
      <c r="AAV78" s="94"/>
      <c r="AAW78" s="94"/>
      <c r="AAX78" s="94"/>
      <c r="AAY78" s="94"/>
      <c r="AAZ78" s="94"/>
      <c r="ABA78" s="94"/>
      <c r="ABB78" s="94"/>
      <c r="ABC78" s="94"/>
      <c r="ABD78" s="94"/>
      <c r="ABE78" s="94"/>
      <c r="ABF78" s="94"/>
      <c r="ABG78" s="94"/>
      <c r="ABH78" s="94"/>
      <c r="ABI78" s="94"/>
      <c r="ABJ78" s="94"/>
      <c r="ABK78" s="94"/>
      <c r="ABL78" s="94"/>
      <c r="ABM78" s="94"/>
      <c r="ABN78" s="94"/>
      <c r="ABO78" s="94"/>
      <c r="ABP78" s="94"/>
    </row>
    <row r="79" spans="1:744" ht="14.45" customHeight="1" x14ac:dyDescent="0.25">
      <c r="A79" s="25" t="s">
        <v>96</v>
      </c>
      <c r="B79" s="27" t="s">
        <v>66</v>
      </c>
      <c r="C79" s="27" t="s">
        <v>3</v>
      </c>
      <c r="D79" s="27" t="s">
        <v>27</v>
      </c>
      <c r="E79" s="28">
        <v>4443</v>
      </c>
      <c r="F79" s="34">
        <v>0</v>
      </c>
      <c r="G79" s="30">
        <v>140</v>
      </c>
      <c r="H79" s="29">
        <v>5</v>
      </c>
      <c r="I79" s="29">
        <v>32</v>
      </c>
      <c r="J79" s="29"/>
      <c r="K79" s="40"/>
      <c r="L79" s="93"/>
      <c r="M79" s="93">
        <v>0</v>
      </c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4"/>
      <c r="FX79" s="94"/>
      <c r="FY79" s="94"/>
      <c r="FZ79" s="94"/>
      <c r="GA79" s="94"/>
      <c r="GB79" s="94"/>
      <c r="GC79" s="94"/>
      <c r="GD79" s="94"/>
      <c r="GE79" s="94"/>
      <c r="GF79" s="94"/>
      <c r="GG79" s="94"/>
      <c r="GH79" s="94"/>
      <c r="GI79" s="94"/>
      <c r="GJ79" s="94"/>
      <c r="GK79" s="94"/>
      <c r="GL79" s="94"/>
      <c r="GM79" s="94"/>
      <c r="GN79" s="94"/>
      <c r="GO79" s="94"/>
      <c r="GP79" s="94"/>
      <c r="GQ79" s="94"/>
      <c r="GR79" s="94"/>
      <c r="GS79" s="94"/>
      <c r="GT79" s="94"/>
      <c r="GU79" s="94"/>
      <c r="GV79" s="94"/>
      <c r="GW79" s="94"/>
      <c r="GX79" s="94"/>
      <c r="GY79" s="94"/>
      <c r="GZ79" s="94"/>
      <c r="HA79" s="94"/>
      <c r="HB79" s="94"/>
      <c r="HC79" s="94"/>
      <c r="HD79" s="94"/>
      <c r="HE79" s="94"/>
      <c r="HF79" s="94"/>
      <c r="HG79" s="94"/>
      <c r="HH79" s="94"/>
      <c r="HI79" s="94"/>
      <c r="HJ79" s="94"/>
      <c r="HK79" s="94"/>
      <c r="HL79" s="94"/>
      <c r="HM79" s="94"/>
      <c r="HN79" s="94"/>
      <c r="HO79" s="94"/>
      <c r="HP79" s="94"/>
      <c r="HQ79" s="94"/>
      <c r="HR79" s="94"/>
      <c r="HS79" s="94"/>
      <c r="HT79" s="94"/>
      <c r="HU79" s="94"/>
      <c r="HV79" s="94"/>
      <c r="HW79" s="94"/>
      <c r="HX79" s="94"/>
      <c r="HY79" s="94"/>
      <c r="HZ79" s="94"/>
      <c r="IA79" s="94"/>
      <c r="IB79" s="94"/>
      <c r="IC79" s="94"/>
      <c r="ID79" s="94"/>
      <c r="IE79" s="94"/>
      <c r="IF79" s="94"/>
      <c r="IG79" s="94"/>
      <c r="IH79" s="94"/>
      <c r="II79" s="94"/>
      <c r="IJ79" s="94"/>
      <c r="IK79" s="94"/>
      <c r="IL79" s="94"/>
      <c r="IM79" s="94"/>
      <c r="IN79" s="94"/>
      <c r="IO79" s="94"/>
      <c r="IP79" s="94"/>
      <c r="IQ79" s="94"/>
      <c r="IR79" s="94"/>
      <c r="IS79" s="94"/>
      <c r="IT79" s="94"/>
      <c r="IU79" s="94"/>
      <c r="IV79" s="94"/>
      <c r="IW79" s="94"/>
      <c r="IX79" s="94"/>
      <c r="IY79" s="94"/>
      <c r="IZ79" s="94"/>
      <c r="JA79" s="94"/>
      <c r="JB79" s="94"/>
      <c r="JC79" s="94"/>
      <c r="JD79" s="94"/>
      <c r="JE79" s="94"/>
      <c r="JF79" s="94"/>
      <c r="JG79" s="94"/>
      <c r="JH79" s="94"/>
      <c r="JI79" s="94"/>
      <c r="JJ79" s="94"/>
      <c r="JK79" s="94"/>
      <c r="JL79" s="94"/>
      <c r="JM79" s="94"/>
      <c r="JN79" s="94"/>
      <c r="JO79" s="94"/>
      <c r="JP79" s="94"/>
      <c r="JQ79" s="94"/>
      <c r="JR79" s="94"/>
      <c r="JS79" s="94"/>
      <c r="JT79" s="94"/>
      <c r="JU79" s="94"/>
      <c r="JV79" s="94"/>
      <c r="JW79" s="94"/>
      <c r="JX79" s="94"/>
      <c r="JY79" s="94"/>
      <c r="JZ79" s="94"/>
      <c r="KA79" s="94"/>
      <c r="KB79" s="94"/>
      <c r="KC79" s="94"/>
      <c r="KD79" s="94"/>
      <c r="KE79" s="94"/>
      <c r="KF79" s="94"/>
      <c r="KG79" s="94"/>
      <c r="KH79" s="94"/>
      <c r="KI79" s="94"/>
      <c r="KJ79" s="94"/>
      <c r="KK79" s="94"/>
      <c r="KL79" s="94"/>
      <c r="KM79" s="94"/>
      <c r="KN79" s="94"/>
      <c r="KO79" s="94"/>
      <c r="KP79" s="94"/>
      <c r="KQ79" s="94"/>
      <c r="KR79" s="94"/>
      <c r="KS79" s="94"/>
      <c r="KT79" s="94"/>
      <c r="KU79" s="94"/>
      <c r="KV79" s="94"/>
      <c r="KW79" s="94"/>
      <c r="KX79" s="94"/>
      <c r="KY79" s="94"/>
      <c r="KZ79" s="94"/>
      <c r="LA79" s="94"/>
      <c r="LB79" s="94"/>
      <c r="LC79" s="94"/>
      <c r="LD79" s="94"/>
      <c r="LE79" s="94"/>
      <c r="LF79" s="94"/>
      <c r="LG79" s="94"/>
      <c r="LH79" s="94"/>
      <c r="LI79" s="94"/>
      <c r="LJ79" s="94"/>
      <c r="LK79" s="94"/>
      <c r="LL79" s="94"/>
      <c r="LM79" s="94"/>
      <c r="LN79" s="94"/>
      <c r="LO79" s="94"/>
      <c r="LP79" s="94"/>
      <c r="LQ79" s="94"/>
      <c r="LR79" s="94"/>
      <c r="LS79" s="94"/>
      <c r="LT79" s="94"/>
      <c r="LU79" s="94"/>
      <c r="LV79" s="94"/>
      <c r="LW79" s="94"/>
      <c r="LX79" s="94"/>
      <c r="LY79" s="94"/>
      <c r="LZ79" s="94"/>
      <c r="MA79" s="94"/>
      <c r="MB79" s="94"/>
      <c r="MC79" s="94"/>
      <c r="MD79" s="94"/>
      <c r="ME79" s="94"/>
      <c r="MF79" s="94"/>
      <c r="MG79" s="94"/>
      <c r="MH79" s="94"/>
      <c r="MI79" s="94"/>
      <c r="MJ79" s="94"/>
      <c r="MK79" s="94"/>
      <c r="ML79" s="94"/>
      <c r="MM79" s="94"/>
      <c r="MN79" s="94"/>
      <c r="MO79" s="94"/>
      <c r="MP79" s="94"/>
      <c r="MQ79" s="94"/>
      <c r="MR79" s="94"/>
      <c r="MS79" s="94"/>
      <c r="MT79" s="94"/>
      <c r="MU79" s="94"/>
      <c r="MV79" s="94"/>
      <c r="MW79" s="94"/>
      <c r="MX79" s="94"/>
      <c r="MY79" s="94"/>
      <c r="MZ79" s="94"/>
      <c r="NA79" s="94"/>
      <c r="NB79" s="94"/>
      <c r="NC79" s="94"/>
      <c r="ND79" s="94"/>
      <c r="NE79" s="94"/>
      <c r="NF79" s="94"/>
      <c r="NG79" s="94"/>
      <c r="NH79" s="94"/>
      <c r="NI79" s="94"/>
      <c r="NJ79" s="94"/>
      <c r="NK79" s="94"/>
      <c r="NL79" s="94"/>
      <c r="NM79" s="94"/>
      <c r="NN79" s="94"/>
      <c r="NO79" s="94"/>
      <c r="NP79" s="94"/>
      <c r="NQ79" s="94"/>
      <c r="NR79" s="94"/>
      <c r="NS79" s="94"/>
      <c r="NT79" s="94"/>
      <c r="NU79" s="94"/>
      <c r="NV79" s="94"/>
      <c r="NW79" s="94"/>
      <c r="NX79" s="94"/>
      <c r="NY79" s="94"/>
      <c r="NZ79" s="94"/>
      <c r="OA79" s="94"/>
      <c r="OB79" s="94"/>
      <c r="OC79" s="94"/>
      <c r="OD79" s="94"/>
      <c r="OE79" s="94"/>
      <c r="OF79" s="94"/>
      <c r="OG79" s="94"/>
      <c r="OH79" s="94"/>
      <c r="OI79" s="94"/>
      <c r="OJ79" s="94"/>
      <c r="OK79" s="94"/>
      <c r="OL79" s="94"/>
      <c r="OM79" s="94"/>
      <c r="ON79" s="94"/>
      <c r="OO79" s="94"/>
      <c r="OP79" s="94"/>
      <c r="OQ79" s="94"/>
      <c r="OR79" s="94"/>
      <c r="OS79" s="94"/>
      <c r="OT79" s="94"/>
      <c r="OU79" s="94"/>
      <c r="OV79" s="94"/>
      <c r="OW79" s="94"/>
      <c r="OX79" s="94"/>
      <c r="OY79" s="94"/>
      <c r="OZ79" s="94"/>
      <c r="PA79" s="94"/>
      <c r="PB79" s="94"/>
      <c r="PC79" s="94"/>
      <c r="PD79" s="94"/>
      <c r="PE79" s="94"/>
      <c r="PF79" s="94"/>
      <c r="PG79" s="94"/>
      <c r="PH79" s="94"/>
      <c r="PI79" s="94"/>
      <c r="PJ79" s="94"/>
      <c r="PK79" s="94"/>
      <c r="PL79" s="94"/>
      <c r="PM79" s="94"/>
      <c r="PN79" s="94"/>
      <c r="PO79" s="94"/>
      <c r="PP79" s="94"/>
      <c r="PQ79" s="94"/>
      <c r="PR79" s="94"/>
      <c r="PS79" s="94"/>
      <c r="PT79" s="94"/>
      <c r="PU79" s="94"/>
      <c r="PV79" s="94"/>
      <c r="PW79" s="94"/>
      <c r="PX79" s="94"/>
      <c r="PY79" s="94"/>
      <c r="PZ79" s="94"/>
      <c r="QA79" s="94"/>
      <c r="QB79" s="94"/>
      <c r="QC79" s="94"/>
      <c r="QD79" s="94"/>
      <c r="QE79" s="94"/>
      <c r="QF79" s="94"/>
      <c r="QG79" s="94"/>
      <c r="QH79" s="94"/>
      <c r="QI79" s="94"/>
      <c r="QJ79" s="94"/>
      <c r="QK79" s="94"/>
      <c r="QL79" s="94"/>
      <c r="QM79" s="94"/>
      <c r="QN79" s="94"/>
      <c r="QO79" s="94"/>
      <c r="QP79" s="94"/>
      <c r="QQ79" s="94"/>
      <c r="QR79" s="94"/>
      <c r="QS79" s="94"/>
      <c r="QT79" s="94"/>
      <c r="QU79" s="94"/>
      <c r="QV79" s="94"/>
      <c r="QW79" s="94"/>
      <c r="QX79" s="94"/>
      <c r="QY79" s="94"/>
      <c r="QZ79" s="94"/>
      <c r="RA79" s="94"/>
      <c r="RB79" s="94"/>
      <c r="RC79" s="94"/>
      <c r="RD79" s="94"/>
      <c r="RE79" s="94"/>
      <c r="RF79" s="94"/>
      <c r="RG79" s="94"/>
      <c r="RH79" s="94"/>
      <c r="RI79" s="94"/>
      <c r="RJ79" s="94"/>
      <c r="RK79" s="94"/>
      <c r="RL79" s="94"/>
      <c r="RM79" s="94"/>
      <c r="RN79" s="94"/>
      <c r="RO79" s="94"/>
      <c r="RP79" s="94"/>
      <c r="RQ79" s="94"/>
      <c r="RR79" s="94"/>
      <c r="RS79" s="94"/>
      <c r="RT79" s="94"/>
      <c r="RU79" s="94"/>
      <c r="RV79" s="94"/>
      <c r="RW79" s="94"/>
      <c r="RX79" s="94"/>
      <c r="RY79" s="94"/>
      <c r="RZ79" s="94"/>
      <c r="SA79" s="94"/>
      <c r="SB79" s="94"/>
      <c r="SC79" s="94"/>
      <c r="SD79" s="94"/>
      <c r="SE79" s="94"/>
      <c r="SF79" s="94"/>
      <c r="SG79" s="94"/>
      <c r="SH79" s="94"/>
      <c r="SI79" s="94"/>
      <c r="SJ79" s="94"/>
      <c r="SK79" s="94"/>
      <c r="SL79" s="94"/>
      <c r="SM79" s="94"/>
      <c r="SN79" s="94"/>
      <c r="SO79" s="94"/>
      <c r="SP79" s="94"/>
      <c r="SQ79" s="94"/>
      <c r="SR79" s="94"/>
      <c r="SS79" s="94"/>
      <c r="ST79" s="94"/>
      <c r="SU79" s="94"/>
      <c r="SV79" s="94"/>
      <c r="SW79" s="94"/>
      <c r="SX79" s="94"/>
      <c r="SY79" s="94"/>
      <c r="SZ79" s="94"/>
      <c r="TA79" s="94"/>
      <c r="TB79" s="94"/>
      <c r="TC79" s="94"/>
      <c r="TD79" s="94"/>
      <c r="TE79" s="94"/>
      <c r="TF79" s="94"/>
      <c r="TG79" s="94"/>
      <c r="TH79" s="94"/>
      <c r="TI79" s="94"/>
      <c r="TJ79" s="94"/>
      <c r="TK79" s="94"/>
      <c r="TL79" s="94"/>
      <c r="TM79" s="94"/>
      <c r="TN79" s="94"/>
      <c r="TO79" s="94"/>
      <c r="TP79" s="94"/>
      <c r="TQ79" s="94"/>
      <c r="TR79" s="94"/>
      <c r="TS79" s="94"/>
      <c r="TT79" s="94"/>
      <c r="TU79" s="94"/>
      <c r="TV79" s="94"/>
      <c r="TW79" s="94"/>
      <c r="TX79" s="94"/>
      <c r="TY79" s="94"/>
      <c r="TZ79" s="94"/>
      <c r="UA79" s="94"/>
      <c r="UB79" s="94"/>
      <c r="UC79" s="94"/>
      <c r="UD79" s="94"/>
      <c r="UE79" s="94"/>
      <c r="UF79" s="94"/>
      <c r="UG79" s="94"/>
      <c r="UH79" s="94"/>
      <c r="UI79" s="94"/>
      <c r="UJ79" s="94"/>
      <c r="UK79" s="94"/>
      <c r="UL79" s="94"/>
      <c r="UM79" s="94"/>
      <c r="UN79" s="94"/>
      <c r="UO79" s="94"/>
      <c r="UP79" s="94"/>
      <c r="UQ79" s="94"/>
      <c r="UR79" s="94"/>
      <c r="US79" s="94"/>
      <c r="UT79" s="94"/>
      <c r="UU79" s="94"/>
      <c r="UV79" s="94"/>
      <c r="UW79" s="94"/>
      <c r="UX79" s="94"/>
      <c r="UY79" s="94"/>
      <c r="UZ79" s="94"/>
      <c r="VA79" s="94"/>
      <c r="VB79" s="94"/>
      <c r="VC79" s="94"/>
      <c r="VD79" s="94"/>
      <c r="VE79" s="94"/>
      <c r="VF79" s="94"/>
      <c r="VG79" s="94"/>
      <c r="VH79" s="94"/>
      <c r="VI79" s="94"/>
      <c r="VJ79" s="94"/>
      <c r="VK79" s="94"/>
      <c r="VL79" s="94"/>
      <c r="VM79" s="94"/>
      <c r="VN79" s="94"/>
      <c r="VO79" s="94"/>
      <c r="VP79" s="94"/>
      <c r="VQ79" s="94"/>
      <c r="VR79" s="94"/>
      <c r="VS79" s="94"/>
      <c r="VT79" s="94"/>
      <c r="VU79" s="94"/>
      <c r="VV79" s="94"/>
      <c r="VW79" s="94"/>
      <c r="VX79" s="94"/>
      <c r="VY79" s="94"/>
      <c r="VZ79" s="94"/>
      <c r="WA79" s="94"/>
      <c r="WB79" s="94"/>
      <c r="WC79" s="94"/>
      <c r="WD79" s="94"/>
      <c r="WE79" s="94"/>
      <c r="WF79" s="94"/>
      <c r="WG79" s="94"/>
      <c r="WH79" s="94"/>
      <c r="WI79" s="94"/>
      <c r="WJ79" s="94"/>
      <c r="WK79" s="94"/>
      <c r="WL79" s="94"/>
      <c r="WM79" s="94"/>
      <c r="WN79" s="94"/>
      <c r="WO79" s="94"/>
      <c r="WP79" s="94"/>
      <c r="WQ79" s="94"/>
      <c r="WR79" s="94"/>
      <c r="WS79" s="94"/>
      <c r="WT79" s="94"/>
      <c r="WU79" s="94"/>
      <c r="WV79" s="94"/>
      <c r="WW79" s="94"/>
      <c r="WX79" s="94"/>
      <c r="WY79" s="94"/>
      <c r="WZ79" s="94"/>
      <c r="XA79" s="94"/>
      <c r="XB79" s="94"/>
      <c r="XC79" s="94"/>
      <c r="XD79" s="94"/>
      <c r="XE79" s="94"/>
      <c r="XF79" s="94"/>
      <c r="XG79" s="94"/>
      <c r="XH79" s="94"/>
      <c r="XI79" s="94"/>
      <c r="XJ79" s="94"/>
      <c r="XK79" s="94"/>
      <c r="XL79" s="94"/>
      <c r="XM79" s="94"/>
      <c r="XN79" s="94"/>
      <c r="XO79" s="94"/>
      <c r="XP79" s="94"/>
      <c r="XQ79" s="94"/>
      <c r="XR79" s="94"/>
      <c r="XS79" s="94"/>
      <c r="XT79" s="94"/>
      <c r="XU79" s="94"/>
      <c r="XV79" s="94"/>
      <c r="XW79" s="94"/>
      <c r="XX79" s="94"/>
      <c r="XY79" s="94"/>
      <c r="XZ79" s="94"/>
      <c r="YA79" s="94"/>
      <c r="YB79" s="94"/>
      <c r="YC79" s="94"/>
      <c r="YD79" s="94"/>
      <c r="YE79" s="94"/>
      <c r="YF79" s="94"/>
      <c r="YG79" s="94"/>
      <c r="YH79" s="94"/>
      <c r="YI79" s="94"/>
      <c r="YJ79" s="94"/>
      <c r="YK79" s="94"/>
      <c r="YL79" s="94"/>
      <c r="YM79" s="94"/>
      <c r="YN79" s="94"/>
      <c r="YO79" s="94"/>
      <c r="YP79" s="94"/>
      <c r="YQ79" s="94"/>
      <c r="YR79" s="94"/>
      <c r="YS79" s="94"/>
      <c r="YT79" s="94"/>
      <c r="YU79" s="94"/>
      <c r="YV79" s="94"/>
      <c r="YW79" s="94"/>
      <c r="YX79" s="94"/>
      <c r="YY79" s="94"/>
      <c r="YZ79" s="94"/>
      <c r="ZA79" s="94"/>
      <c r="ZB79" s="94"/>
      <c r="ZC79" s="94"/>
      <c r="ZD79" s="94"/>
      <c r="ZE79" s="94"/>
      <c r="ZF79" s="94"/>
      <c r="ZG79" s="94"/>
      <c r="ZH79" s="94"/>
      <c r="ZI79" s="94"/>
      <c r="ZJ79" s="94"/>
      <c r="ZK79" s="94"/>
      <c r="ZL79" s="94"/>
      <c r="ZM79" s="94"/>
      <c r="ZN79" s="94"/>
      <c r="ZO79" s="94"/>
      <c r="ZP79" s="94"/>
      <c r="ZQ79" s="94"/>
      <c r="ZR79" s="94"/>
      <c r="ZS79" s="94"/>
      <c r="ZT79" s="94"/>
      <c r="ZU79" s="94"/>
      <c r="ZV79" s="94"/>
      <c r="ZW79" s="94"/>
      <c r="ZX79" s="94"/>
      <c r="ZY79" s="94"/>
      <c r="ZZ79" s="94"/>
      <c r="AAA79" s="94"/>
      <c r="AAB79" s="94"/>
      <c r="AAC79" s="94"/>
      <c r="AAD79" s="94"/>
      <c r="AAE79" s="94"/>
      <c r="AAF79" s="94"/>
      <c r="AAG79" s="94"/>
      <c r="AAH79" s="94"/>
      <c r="AAI79" s="94"/>
      <c r="AAJ79" s="94"/>
      <c r="AAK79" s="94"/>
      <c r="AAL79" s="94"/>
      <c r="AAM79" s="94"/>
      <c r="AAN79" s="94"/>
      <c r="AAO79" s="94"/>
      <c r="AAP79" s="94"/>
      <c r="AAQ79" s="94"/>
      <c r="AAR79" s="94"/>
      <c r="AAS79" s="94"/>
      <c r="AAT79" s="94"/>
      <c r="AAU79" s="94"/>
      <c r="AAV79" s="94"/>
      <c r="AAW79" s="94"/>
      <c r="AAX79" s="94"/>
      <c r="AAY79" s="94"/>
      <c r="AAZ79" s="94"/>
      <c r="ABA79" s="94"/>
      <c r="ABB79" s="94"/>
      <c r="ABC79" s="94"/>
      <c r="ABD79" s="94"/>
      <c r="ABE79" s="94"/>
      <c r="ABF79" s="94"/>
      <c r="ABG79" s="94"/>
      <c r="ABH79" s="94"/>
      <c r="ABI79" s="94"/>
      <c r="ABJ79" s="94"/>
      <c r="ABK79" s="94"/>
      <c r="ABL79" s="94"/>
      <c r="ABM79" s="94"/>
      <c r="ABN79" s="94"/>
      <c r="ABO79" s="94"/>
      <c r="ABP79" s="94"/>
    </row>
    <row r="80" spans="1:744" ht="14.45" customHeight="1" x14ac:dyDescent="0.25">
      <c r="A80" s="25" t="s">
        <v>97</v>
      </c>
      <c r="B80" s="27" t="s">
        <v>66</v>
      </c>
      <c r="C80" s="27" t="s">
        <v>3</v>
      </c>
      <c r="D80" s="27" t="s">
        <v>27</v>
      </c>
      <c r="E80" s="28">
        <v>1066</v>
      </c>
      <c r="F80" s="34">
        <v>0</v>
      </c>
      <c r="G80" s="30">
        <v>50</v>
      </c>
      <c r="H80" s="29">
        <v>0</v>
      </c>
      <c r="I80" s="29">
        <v>50</v>
      </c>
      <c r="J80" s="29"/>
      <c r="K80" s="40"/>
      <c r="L80" s="93"/>
      <c r="M80" s="93">
        <v>0</v>
      </c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  <c r="EM80" s="94"/>
      <c r="EN80" s="94"/>
      <c r="EO80" s="94"/>
      <c r="EP80" s="94"/>
      <c r="EQ80" s="94"/>
      <c r="ER80" s="94"/>
      <c r="ES80" s="94"/>
      <c r="ET80" s="94"/>
      <c r="EU80" s="94"/>
      <c r="EV80" s="94"/>
      <c r="EW80" s="94"/>
      <c r="EX80" s="94"/>
      <c r="EY80" s="94"/>
      <c r="EZ80" s="94"/>
      <c r="FA80" s="94"/>
      <c r="FB80" s="94"/>
      <c r="FC80" s="94"/>
      <c r="FD80" s="94"/>
      <c r="FE80" s="94"/>
      <c r="FF80" s="94"/>
      <c r="FG80" s="94"/>
      <c r="FH80" s="94"/>
      <c r="FI80" s="94"/>
      <c r="FJ80" s="94"/>
      <c r="FK80" s="94"/>
      <c r="FL80" s="94"/>
      <c r="FM80" s="94"/>
      <c r="FN80" s="94"/>
      <c r="FO80" s="94"/>
      <c r="FP80" s="94"/>
      <c r="FQ80" s="94"/>
      <c r="FR80" s="94"/>
      <c r="FS80" s="94"/>
      <c r="FT80" s="94"/>
      <c r="FU80" s="94"/>
      <c r="FV80" s="94"/>
      <c r="FW80" s="94"/>
      <c r="FX80" s="94"/>
      <c r="FY80" s="94"/>
      <c r="FZ80" s="94"/>
      <c r="GA80" s="94"/>
      <c r="GB80" s="94"/>
      <c r="GC80" s="94"/>
      <c r="GD80" s="94"/>
      <c r="GE80" s="94"/>
      <c r="GF80" s="94"/>
      <c r="GG80" s="94"/>
      <c r="GH80" s="94"/>
      <c r="GI80" s="94"/>
      <c r="GJ80" s="94"/>
      <c r="GK80" s="94"/>
      <c r="GL80" s="94"/>
      <c r="GM80" s="94"/>
      <c r="GN80" s="94"/>
      <c r="GO80" s="94"/>
      <c r="GP80" s="94"/>
      <c r="GQ80" s="94"/>
      <c r="GR80" s="94"/>
      <c r="GS80" s="94"/>
      <c r="GT80" s="94"/>
      <c r="GU80" s="94"/>
      <c r="GV80" s="94"/>
      <c r="GW80" s="94"/>
      <c r="GX80" s="94"/>
      <c r="GY80" s="94"/>
      <c r="GZ80" s="94"/>
      <c r="HA80" s="94"/>
      <c r="HB80" s="94"/>
      <c r="HC80" s="94"/>
      <c r="HD80" s="94"/>
      <c r="HE80" s="94"/>
      <c r="HF80" s="94"/>
      <c r="HG80" s="94"/>
      <c r="HH80" s="94"/>
      <c r="HI80" s="94"/>
      <c r="HJ80" s="94"/>
      <c r="HK80" s="94"/>
      <c r="HL80" s="94"/>
      <c r="HM80" s="94"/>
      <c r="HN80" s="94"/>
      <c r="HO80" s="94"/>
      <c r="HP80" s="94"/>
      <c r="HQ80" s="94"/>
      <c r="HR80" s="94"/>
      <c r="HS80" s="94"/>
      <c r="HT80" s="94"/>
      <c r="HU80" s="94"/>
      <c r="HV80" s="94"/>
      <c r="HW80" s="94"/>
      <c r="HX80" s="94"/>
      <c r="HY80" s="94"/>
      <c r="HZ80" s="94"/>
      <c r="IA80" s="94"/>
      <c r="IB80" s="94"/>
      <c r="IC80" s="94"/>
      <c r="ID80" s="94"/>
      <c r="IE80" s="94"/>
      <c r="IF80" s="94"/>
      <c r="IG80" s="94"/>
      <c r="IH80" s="94"/>
      <c r="II80" s="94"/>
      <c r="IJ80" s="94"/>
      <c r="IK80" s="94"/>
      <c r="IL80" s="94"/>
      <c r="IM80" s="94"/>
      <c r="IN80" s="94"/>
      <c r="IO80" s="94"/>
      <c r="IP80" s="94"/>
      <c r="IQ80" s="94"/>
      <c r="IR80" s="94"/>
      <c r="IS80" s="94"/>
      <c r="IT80" s="94"/>
      <c r="IU80" s="94"/>
      <c r="IV80" s="94"/>
      <c r="IW80" s="94"/>
      <c r="IX80" s="94"/>
      <c r="IY80" s="94"/>
      <c r="IZ80" s="94"/>
      <c r="JA80" s="94"/>
      <c r="JB80" s="94"/>
      <c r="JC80" s="94"/>
      <c r="JD80" s="94"/>
      <c r="JE80" s="94"/>
      <c r="JF80" s="94"/>
      <c r="JG80" s="94"/>
      <c r="JH80" s="94"/>
      <c r="JI80" s="94"/>
      <c r="JJ80" s="94"/>
      <c r="JK80" s="94"/>
      <c r="JL80" s="94"/>
      <c r="JM80" s="94"/>
      <c r="JN80" s="94"/>
      <c r="JO80" s="94"/>
      <c r="JP80" s="94"/>
      <c r="JQ80" s="94"/>
      <c r="JR80" s="94"/>
      <c r="JS80" s="94"/>
      <c r="JT80" s="94"/>
      <c r="JU80" s="94"/>
      <c r="JV80" s="94"/>
      <c r="JW80" s="94"/>
      <c r="JX80" s="94"/>
      <c r="JY80" s="94"/>
      <c r="JZ80" s="94"/>
      <c r="KA80" s="94"/>
      <c r="KB80" s="94"/>
      <c r="KC80" s="94"/>
      <c r="KD80" s="94"/>
      <c r="KE80" s="94"/>
      <c r="KF80" s="94"/>
      <c r="KG80" s="94"/>
      <c r="KH80" s="94"/>
      <c r="KI80" s="94"/>
      <c r="KJ80" s="94"/>
      <c r="KK80" s="94"/>
      <c r="KL80" s="94"/>
      <c r="KM80" s="94"/>
      <c r="KN80" s="94"/>
      <c r="KO80" s="94"/>
      <c r="KP80" s="94"/>
      <c r="KQ80" s="94"/>
      <c r="KR80" s="94"/>
      <c r="KS80" s="94"/>
      <c r="KT80" s="94"/>
      <c r="KU80" s="94"/>
      <c r="KV80" s="94"/>
      <c r="KW80" s="94"/>
      <c r="KX80" s="94"/>
      <c r="KY80" s="94"/>
      <c r="KZ80" s="94"/>
      <c r="LA80" s="94"/>
      <c r="LB80" s="94"/>
      <c r="LC80" s="94"/>
      <c r="LD80" s="94"/>
      <c r="LE80" s="94"/>
      <c r="LF80" s="94"/>
      <c r="LG80" s="94"/>
      <c r="LH80" s="94"/>
      <c r="LI80" s="94"/>
      <c r="LJ80" s="94"/>
      <c r="LK80" s="94"/>
      <c r="LL80" s="94"/>
      <c r="LM80" s="94"/>
      <c r="LN80" s="94"/>
      <c r="LO80" s="94"/>
      <c r="LP80" s="94"/>
      <c r="LQ80" s="94"/>
      <c r="LR80" s="94"/>
      <c r="LS80" s="94"/>
      <c r="LT80" s="94"/>
      <c r="LU80" s="94"/>
      <c r="LV80" s="94"/>
      <c r="LW80" s="94"/>
      <c r="LX80" s="94"/>
      <c r="LY80" s="94"/>
      <c r="LZ80" s="94"/>
      <c r="MA80" s="94"/>
      <c r="MB80" s="94"/>
      <c r="MC80" s="94"/>
      <c r="MD80" s="94"/>
      <c r="ME80" s="94"/>
      <c r="MF80" s="94"/>
      <c r="MG80" s="94"/>
      <c r="MH80" s="94"/>
      <c r="MI80" s="94"/>
      <c r="MJ80" s="94"/>
      <c r="MK80" s="94"/>
      <c r="ML80" s="94"/>
      <c r="MM80" s="94"/>
      <c r="MN80" s="94"/>
      <c r="MO80" s="94"/>
      <c r="MP80" s="94"/>
      <c r="MQ80" s="94"/>
      <c r="MR80" s="94"/>
      <c r="MS80" s="94"/>
      <c r="MT80" s="94"/>
      <c r="MU80" s="94"/>
      <c r="MV80" s="94"/>
      <c r="MW80" s="94"/>
      <c r="MX80" s="94"/>
      <c r="MY80" s="94"/>
      <c r="MZ80" s="94"/>
      <c r="NA80" s="94"/>
      <c r="NB80" s="94"/>
      <c r="NC80" s="94"/>
      <c r="ND80" s="94"/>
      <c r="NE80" s="94"/>
      <c r="NF80" s="94"/>
      <c r="NG80" s="94"/>
      <c r="NH80" s="94"/>
      <c r="NI80" s="94"/>
      <c r="NJ80" s="94"/>
      <c r="NK80" s="94"/>
      <c r="NL80" s="94"/>
      <c r="NM80" s="94"/>
      <c r="NN80" s="94"/>
      <c r="NO80" s="94"/>
      <c r="NP80" s="94"/>
      <c r="NQ80" s="94"/>
      <c r="NR80" s="94"/>
      <c r="NS80" s="94"/>
      <c r="NT80" s="94"/>
      <c r="NU80" s="94"/>
      <c r="NV80" s="94"/>
      <c r="NW80" s="94"/>
      <c r="NX80" s="94"/>
      <c r="NY80" s="94"/>
      <c r="NZ80" s="94"/>
      <c r="OA80" s="94"/>
      <c r="OB80" s="94"/>
      <c r="OC80" s="94"/>
      <c r="OD80" s="94"/>
      <c r="OE80" s="94"/>
      <c r="OF80" s="94"/>
      <c r="OG80" s="94"/>
      <c r="OH80" s="94"/>
      <c r="OI80" s="94"/>
      <c r="OJ80" s="94"/>
      <c r="OK80" s="94"/>
      <c r="OL80" s="94"/>
      <c r="OM80" s="94"/>
      <c r="ON80" s="94"/>
      <c r="OO80" s="94"/>
      <c r="OP80" s="94"/>
      <c r="OQ80" s="94"/>
      <c r="OR80" s="94"/>
      <c r="OS80" s="94"/>
      <c r="OT80" s="94"/>
      <c r="OU80" s="94"/>
      <c r="OV80" s="94"/>
      <c r="OW80" s="94"/>
      <c r="OX80" s="94"/>
      <c r="OY80" s="94"/>
      <c r="OZ80" s="94"/>
      <c r="PA80" s="94"/>
      <c r="PB80" s="94"/>
      <c r="PC80" s="94"/>
      <c r="PD80" s="94"/>
      <c r="PE80" s="94"/>
      <c r="PF80" s="94"/>
      <c r="PG80" s="94"/>
      <c r="PH80" s="94"/>
      <c r="PI80" s="94"/>
      <c r="PJ80" s="94"/>
      <c r="PK80" s="94"/>
      <c r="PL80" s="94"/>
      <c r="PM80" s="94"/>
      <c r="PN80" s="94"/>
      <c r="PO80" s="94"/>
      <c r="PP80" s="94"/>
      <c r="PQ80" s="94"/>
      <c r="PR80" s="94"/>
      <c r="PS80" s="94"/>
      <c r="PT80" s="94"/>
      <c r="PU80" s="94"/>
      <c r="PV80" s="94"/>
      <c r="PW80" s="94"/>
      <c r="PX80" s="94"/>
      <c r="PY80" s="94"/>
      <c r="PZ80" s="94"/>
      <c r="QA80" s="94"/>
      <c r="QB80" s="94"/>
      <c r="QC80" s="94"/>
      <c r="QD80" s="94"/>
      <c r="QE80" s="94"/>
      <c r="QF80" s="94"/>
      <c r="QG80" s="94"/>
      <c r="QH80" s="94"/>
      <c r="QI80" s="94"/>
      <c r="QJ80" s="94"/>
      <c r="QK80" s="94"/>
      <c r="QL80" s="94"/>
      <c r="QM80" s="94"/>
      <c r="QN80" s="94"/>
      <c r="QO80" s="94"/>
      <c r="QP80" s="94"/>
      <c r="QQ80" s="94"/>
      <c r="QR80" s="94"/>
      <c r="QS80" s="94"/>
      <c r="QT80" s="94"/>
      <c r="QU80" s="94"/>
      <c r="QV80" s="94"/>
      <c r="QW80" s="94"/>
      <c r="QX80" s="94"/>
      <c r="QY80" s="94"/>
      <c r="QZ80" s="94"/>
      <c r="RA80" s="94"/>
      <c r="RB80" s="94"/>
      <c r="RC80" s="94"/>
      <c r="RD80" s="94"/>
      <c r="RE80" s="94"/>
      <c r="RF80" s="94"/>
      <c r="RG80" s="94"/>
      <c r="RH80" s="94"/>
      <c r="RI80" s="94"/>
      <c r="RJ80" s="94"/>
      <c r="RK80" s="94"/>
      <c r="RL80" s="94"/>
      <c r="RM80" s="94"/>
      <c r="RN80" s="94"/>
      <c r="RO80" s="94"/>
      <c r="RP80" s="94"/>
      <c r="RQ80" s="94"/>
      <c r="RR80" s="94"/>
      <c r="RS80" s="94"/>
      <c r="RT80" s="94"/>
      <c r="RU80" s="94"/>
      <c r="RV80" s="94"/>
      <c r="RW80" s="94"/>
      <c r="RX80" s="94"/>
      <c r="RY80" s="94"/>
      <c r="RZ80" s="94"/>
      <c r="SA80" s="94"/>
      <c r="SB80" s="94"/>
      <c r="SC80" s="94"/>
      <c r="SD80" s="94"/>
      <c r="SE80" s="94"/>
      <c r="SF80" s="94"/>
      <c r="SG80" s="94"/>
      <c r="SH80" s="94"/>
      <c r="SI80" s="94"/>
      <c r="SJ80" s="94"/>
      <c r="SK80" s="94"/>
      <c r="SL80" s="94"/>
      <c r="SM80" s="94"/>
      <c r="SN80" s="94"/>
      <c r="SO80" s="94"/>
      <c r="SP80" s="94"/>
      <c r="SQ80" s="94"/>
      <c r="SR80" s="94"/>
      <c r="SS80" s="94"/>
      <c r="ST80" s="94"/>
      <c r="SU80" s="94"/>
      <c r="SV80" s="94"/>
      <c r="SW80" s="94"/>
      <c r="SX80" s="94"/>
      <c r="SY80" s="94"/>
      <c r="SZ80" s="94"/>
      <c r="TA80" s="94"/>
      <c r="TB80" s="94"/>
      <c r="TC80" s="94"/>
      <c r="TD80" s="94"/>
      <c r="TE80" s="94"/>
      <c r="TF80" s="94"/>
      <c r="TG80" s="94"/>
      <c r="TH80" s="94"/>
      <c r="TI80" s="94"/>
      <c r="TJ80" s="94"/>
      <c r="TK80" s="94"/>
      <c r="TL80" s="94"/>
      <c r="TM80" s="94"/>
      <c r="TN80" s="94"/>
      <c r="TO80" s="94"/>
      <c r="TP80" s="94"/>
      <c r="TQ80" s="94"/>
      <c r="TR80" s="94"/>
      <c r="TS80" s="94"/>
      <c r="TT80" s="94"/>
      <c r="TU80" s="94"/>
      <c r="TV80" s="94"/>
      <c r="TW80" s="94"/>
      <c r="TX80" s="94"/>
      <c r="TY80" s="94"/>
      <c r="TZ80" s="94"/>
      <c r="UA80" s="94"/>
      <c r="UB80" s="94"/>
      <c r="UC80" s="94"/>
      <c r="UD80" s="94"/>
      <c r="UE80" s="94"/>
      <c r="UF80" s="94"/>
      <c r="UG80" s="94"/>
      <c r="UH80" s="94"/>
      <c r="UI80" s="94"/>
      <c r="UJ80" s="94"/>
      <c r="UK80" s="94"/>
      <c r="UL80" s="94"/>
      <c r="UM80" s="94"/>
      <c r="UN80" s="94"/>
      <c r="UO80" s="94"/>
      <c r="UP80" s="94"/>
      <c r="UQ80" s="94"/>
      <c r="UR80" s="94"/>
      <c r="US80" s="94"/>
      <c r="UT80" s="94"/>
      <c r="UU80" s="94"/>
      <c r="UV80" s="94"/>
      <c r="UW80" s="94"/>
      <c r="UX80" s="94"/>
      <c r="UY80" s="94"/>
      <c r="UZ80" s="94"/>
      <c r="VA80" s="94"/>
      <c r="VB80" s="94"/>
      <c r="VC80" s="94"/>
      <c r="VD80" s="94"/>
      <c r="VE80" s="94"/>
      <c r="VF80" s="94"/>
      <c r="VG80" s="94"/>
      <c r="VH80" s="94"/>
      <c r="VI80" s="94"/>
      <c r="VJ80" s="94"/>
      <c r="VK80" s="94"/>
      <c r="VL80" s="94"/>
      <c r="VM80" s="94"/>
      <c r="VN80" s="94"/>
      <c r="VO80" s="94"/>
      <c r="VP80" s="94"/>
      <c r="VQ80" s="94"/>
      <c r="VR80" s="94"/>
      <c r="VS80" s="94"/>
      <c r="VT80" s="94"/>
      <c r="VU80" s="94"/>
      <c r="VV80" s="94"/>
      <c r="VW80" s="94"/>
      <c r="VX80" s="94"/>
      <c r="VY80" s="94"/>
      <c r="VZ80" s="94"/>
      <c r="WA80" s="94"/>
      <c r="WB80" s="94"/>
      <c r="WC80" s="94"/>
      <c r="WD80" s="94"/>
      <c r="WE80" s="94"/>
      <c r="WF80" s="94"/>
      <c r="WG80" s="94"/>
      <c r="WH80" s="94"/>
      <c r="WI80" s="94"/>
      <c r="WJ80" s="94"/>
      <c r="WK80" s="94"/>
      <c r="WL80" s="94"/>
      <c r="WM80" s="94"/>
      <c r="WN80" s="94"/>
      <c r="WO80" s="94"/>
      <c r="WP80" s="94"/>
      <c r="WQ80" s="94"/>
      <c r="WR80" s="94"/>
      <c r="WS80" s="94"/>
      <c r="WT80" s="94"/>
      <c r="WU80" s="94"/>
      <c r="WV80" s="94"/>
      <c r="WW80" s="94"/>
      <c r="WX80" s="94"/>
      <c r="WY80" s="94"/>
      <c r="WZ80" s="94"/>
      <c r="XA80" s="94"/>
      <c r="XB80" s="94"/>
      <c r="XC80" s="94"/>
      <c r="XD80" s="94"/>
      <c r="XE80" s="94"/>
      <c r="XF80" s="94"/>
      <c r="XG80" s="94"/>
      <c r="XH80" s="94"/>
      <c r="XI80" s="94"/>
      <c r="XJ80" s="94"/>
      <c r="XK80" s="94"/>
      <c r="XL80" s="94"/>
      <c r="XM80" s="94"/>
      <c r="XN80" s="94"/>
      <c r="XO80" s="94"/>
      <c r="XP80" s="94"/>
      <c r="XQ80" s="94"/>
      <c r="XR80" s="94"/>
      <c r="XS80" s="94"/>
      <c r="XT80" s="94"/>
      <c r="XU80" s="94"/>
      <c r="XV80" s="94"/>
      <c r="XW80" s="94"/>
      <c r="XX80" s="94"/>
      <c r="XY80" s="94"/>
      <c r="XZ80" s="94"/>
      <c r="YA80" s="94"/>
      <c r="YB80" s="94"/>
      <c r="YC80" s="94"/>
      <c r="YD80" s="94"/>
      <c r="YE80" s="94"/>
      <c r="YF80" s="94"/>
      <c r="YG80" s="94"/>
      <c r="YH80" s="94"/>
      <c r="YI80" s="94"/>
      <c r="YJ80" s="94"/>
      <c r="YK80" s="94"/>
      <c r="YL80" s="94"/>
      <c r="YM80" s="94"/>
      <c r="YN80" s="94"/>
      <c r="YO80" s="94"/>
      <c r="YP80" s="94"/>
      <c r="YQ80" s="94"/>
      <c r="YR80" s="94"/>
      <c r="YS80" s="94"/>
      <c r="YT80" s="94"/>
      <c r="YU80" s="94"/>
      <c r="YV80" s="94"/>
      <c r="YW80" s="94"/>
      <c r="YX80" s="94"/>
      <c r="YY80" s="94"/>
      <c r="YZ80" s="94"/>
      <c r="ZA80" s="94"/>
      <c r="ZB80" s="94"/>
      <c r="ZC80" s="94"/>
      <c r="ZD80" s="94"/>
      <c r="ZE80" s="94"/>
      <c r="ZF80" s="94"/>
      <c r="ZG80" s="94"/>
      <c r="ZH80" s="94"/>
      <c r="ZI80" s="94"/>
      <c r="ZJ80" s="94"/>
      <c r="ZK80" s="94"/>
      <c r="ZL80" s="94"/>
      <c r="ZM80" s="94"/>
      <c r="ZN80" s="94"/>
      <c r="ZO80" s="94"/>
      <c r="ZP80" s="94"/>
      <c r="ZQ80" s="94"/>
      <c r="ZR80" s="94"/>
      <c r="ZS80" s="94"/>
      <c r="ZT80" s="94"/>
      <c r="ZU80" s="94"/>
      <c r="ZV80" s="94"/>
      <c r="ZW80" s="94"/>
      <c r="ZX80" s="94"/>
      <c r="ZY80" s="94"/>
      <c r="ZZ80" s="94"/>
      <c r="AAA80" s="94"/>
      <c r="AAB80" s="94"/>
      <c r="AAC80" s="94"/>
      <c r="AAD80" s="94"/>
      <c r="AAE80" s="94"/>
      <c r="AAF80" s="94"/>
      <c r="AAG80" s="94"/>
      <c r="AAH80" s="94"/>
      <c r="AAI80" s="94"/>
      <c r="AAJ80" s="94"/>
      <c r="AAK80" s="94"/>
      <c r="AAL80" s="94"/>
      <c r="AAM80" s="94"/>
      <c r="AAN80" s="94"/>
      <c r="AAO80" s="94"/>
      <c r="AAP80" s="94"/>
      <c r="AAQ80" s="94"/>
      <c r="AAR80" s="94"/>
      <c r="AAS80" s="94"/>
      <c r="AAT80" s="94"/>
      <c r="AAU80" s="94"/>
      <c r="AAV80" s="94"/>
      <c r="AAW80" s="94"/>
      <c r="AAX80" s="94"/>
      <c r="AAY80" s="94"/>
      <c r="AAZ80" s="94"/>
      <c r="ABA80" s="94"/>
      <c r="ABB80" s="94"/>
      <c r="ABC80" s="94"/>
      <c r="ABD80" s="94"/>
      <c r="ABE80" s="94"/>
      <c r="ABF80" s="94"/>
      <c r="ABG80" s="94"/>
      <c r="ABH80" s="94"/>
      <c r="ABI80" s="94"/>
      <c r="ABJ80" s="94"/>
      <c r="ABK80" s="94"/>
      <c r="ABL80" s="94"/>
      <c r="ABM80" s="94"/>
      <c r="ABN80" s="94"/>
      <c r="ABO80" s="94"/>
      <c r="ABP80" s="94"/>
    </row>
    <row r="81" spans="1:744" ht="14.45" customHeight="1" x14ac:dyDescent="0.25">
      <c r="A81" s="25" t="s">
        <v>98</v>
      </c>
      <c r="B81" s="27" t="s">
        <v>66</v>
      </c>
      <c r="C81" s="27" t="s">
        <v>99</v>
      </c>
      <c r="D81" s="27" t="s">
        <v>27</v>
      </c>
      <c r="E81" s="28">
        <v>2310</v>
      </c>
      <c r="F81" s="34">
        <v>1000</v>
      </c>
      <c r="G81" s="30">
        <v>500</v>
      </c>
      <c r="H81" s="29">
        <v>500</v>
      </c>
      <c r="I81" s="29">
        <v>500</v>
      </c>
      <c r="J81" s="29">
        <v>850</v>
      </c>
      <c r="K81" s="40">
        <v>550</v>
      </c>
      <c r="L81" s="93">
        <v>1460</v>
      </c>
      <c r="M81" s="93">
        <v>0</v>
      </c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/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94"/>
      <c r="EE81" s="94"/>
      <c r="EF81" s="94"/>
      <c r="EG81" s="94"/>
      <c r="EH81" s="94"/>
      <c r="EI81" s="94"/>
      <c r="EJ81" s="94"/>
      <c r="EK81" s="94"/>
      <c r="EL81" s="94"/>
      <c r="EM81" s="94"/>
      <c r="EN81" s="94"/>
      <c r="EO81" s="94"/>
      <c r="EP81" s="94"/>
      <c r="EQ81" s="94"/>
      <c r="ER81" s="94"/>
      <c r="ES81" s="94"/>
      <c r="ET81" s="94"/>
      <c r="EU81" s="94"/>
      <c r="EV81" s="94"/>
      <c r="EW81" s="94"/>
      <c r="EX81" s="94"/>
      <c r="EY81" s="94"/>
      <c r="EZ81" s="94"/>
      <c r="FA81" s="94"/>
      <c r="FB81" s="94"/>
      <c r="FC81" s="94"/>
      <c r="FD81" s="94"/>
      <c r="FE81" s="94"/>
      <c r="FF81" s="94"/>
      <c r="FG81" s="94"/>
      <c r="FH81" s="94"/>
      <c r="FI81" s="94"/>
      <c r="FJ81" s="94"/>
      <c r="FK81" s="94"/>
      <c r="FL81" s="94"/>
      <c r="FM81" s="94"/>
      <c r="FN81" s="94"/>
      <c r="FO81" s="94"/>
      <c r="FP81" s="94"/>
      <c r="FQ81" s="94"/>
      <c r="FR81" s="94"/>
      <c r="FS81" s="94"/>
      <c r="FT81" s="94"/>
      <c r="FU81" s="94"/>
      <c r="FV81" s="94"/>
      <c r="FW81" s="94"/>
      <c r="FX81" s="94"/>
      <c r="FY81" s="94"/>
      <c r="FZ81" s="94"/>
      <c r="GA81" s="94"/>
      <c r="GB81" s="94"/>
      <c r="GC81" s="94"/>
      <c r="GD81" s="94"/>
      <c r="GE81" s="94"/>
      <c r="GF81" s="94"/>
      <c r="GG81" s="94"/>
      <c r="GH81" s="94"/>
      <c r="GI81" s="94"/>
      <c r="GJ81" s="94"/>
      <c r="GK81" s="94"/>
      <c r="GL81" s="94"/>
      <c r="GM81" s="94"/>
      <c r="GN81" s="94"/>
      <c r="GO81" s="94"/>
      <c r="GP81" s="94"/>
      <c r="GQ81" s="94"/>
      <c r="GR81" s="94"/>
      <c r="GS81" s="94"/>
      <c r="GT81" s="94"/>
      <c r="GU81" s="94"/>
      <c r="GV81" s="94"/>
      <c r="GW81" s="94"/>
      <c r="GX81" s="94"/>
      <c r="GY81" s="94"/>
      <c r="GZ81" s="94"/>
      <c r="HA81" s="94"/>
      <c r="HB81" s="94"/>
      <c r="HC81" s="94"/>
      <c r="HD81" s="94"/>
      <c r="HE81" s="94"/>
      <c r="HF81" s="94"/>
      <c r="HG81" s="94"/>
      <c r="HH81" s="94"/>
      <c r="HI81" s="94"/>
      <c r="HJ81" s="94"/>
      <c r="HK81" s="94"/>
      <c r="HL81" s="94"/>
      <c r="HM81" s="94"/>
      <c r="HN81" s="94"/>
      <c r="HO81" s="94"/>
      <c r="HP81" s="94"/>
      <c r="HQ81" s="94"/>
      <c r="HR81" s="94"/>
      <c r="HS81" s="94"/>
      <c r="HT81" s="94"/>
      <c r="HU81" s="94"/>
      <c r="HV81" s="94"/>
      <c r="HW81" s="94"/>
      <c r="HX81" s="94"/>
      <c r="HY81" s="94"/>
      <c r="HZ81" s="94"/>
      <c r="IA81" s="94"/>
      <c r="IB81" s="94"/>
      <c r="IC81" s="94"/>
      <c r="ID81" s="94"/>
      <c r="IE81" s="94"/>
      <c r="IF81" s="94"/>
      <c r="IG81" s="94"/>
      <c r="IH81" s="94"/>
      <c r="II81" s="94"/>
      <c r="IJ81" s="94"/>
      <c r="IK81" s="94"/>
      <c r="IL81" s="94"/>
      <c r="IM81" s="94"/>
      <c r="IN81" s="94"/>
      <c r="IO81" s="94"/>
      <c r="IP81" s="94"/>
      <c r="IQ81" s="94"/>
      <c r="IR81" s="94"/>
      <c r="IS81" s="94"/>
      <c r="IT81" s="94"/>
      <c r="IU81" s="94"/>
      <c r="IV81" s="94"/>
      <c r="IW81" s="94"/>
      <c r="IX81" s="94"/>
      <c r="IY81" s="94"/>
      <c r="IZ81" s="94"/>
      <c r="JA81" s="94"/>
      <c r="JB81" s="94"/>
      <c r="JC81" s="94"/>
      <c r="JD81" s="94"/>
      <c r="JE81" s="94"/>
      <c r="JF81" s="94"/>
      <c r="JG81" s="94"/>
      <c r="JH81" s="94"/>
      <c r="JI81" s="94"/>
      <c r="JJ81" s="94"/>
      <c r="JK81" s="94"/>
      <c r="JL81" s="94"/>
      <c r="JM81" s="94"/>
      <c r="JN81" s="94"/>
      <c r="JO81" s="94"/>
      <c r="JP81" s="94"/>
      <c r="JQ81" s="94"/>
      <c r="JR81" s="94"/>
      <c r="JS81" s="94"/>
      <c r="JT81" s="94"/>
      <c r="JU81" s="94"/>
      <c r="JV81" s="94"/>
      <c r="JW81" s="94"/>
      <c r="JX81" s="94"/>
      <c r="JY81" s="94"/>
      <c r="JZ81" s="94"/>
      <c r="KA81" s="94"/>
      <c r="KB81" s="94"/>
      <c r="KC81" s="94"/>
      <c r="KD81" s="94"/>
      <c r="KE81" s="94"/>
      <c r="KF81" s="94"/>
      <c r="KG81" s="94"/>
      <c r="KH81" s="94"/>
      <c r="KI81" s="94"/>
      <c r="KJ81" s="94"/>
      <c r="KK81" s="94"/>
      <c r="KL81" s="94"/>
      <c r="KM81" s="94"/>
      <c r="KN81" s="94"/>
      <c r="KO81" s="94"/>
      <c r="KP81" s="94"/>
      <c r="KQ81" s="94"/>
      <c r="KR81" s="94"/>
      <c r="KS81" s="94"/>
      <c r="KT81" s="94"/>
      <c r="KU81" s="94"/>
      <c r="KV81" s="94"/>
      <c r="KW81" s="94"/>
      <c r="KX81" s="94"/>
      <c r="KY81" s="94"/>
      <c r="KZ81" s="94"/>
      <c r="LA81" s="94"/>
      <c r="LB81" s="94"/>
      <c r="LC81" s="94"/>
      <c r="LD81" s="94"/>
      <c r="LE81" s="94"/>
      <c r="LF81" s="94"/>
      <c r="LG81" s="94"/>
      <c r="LH81" s="94"/>
      <c r="LI81" s="94"/>
      <c r="LJ81" s="94"/>
      <c r="LK81" s="94"/>
      <c r="LL81" s="94"/>
      <c r="LM81" s="94"/>
      <c r="LN81" s="94"/>
      <c r="LO81" s="94"/>
      <c r="LP81" s="94"/>
      <c r="LQ81" s="94"/>
      <c r="LR81" s="94"/>
      <c r="LS81" s="94"/>
      <c r="LT81" s="94"/>
      <c r="LU81" s="94"/>
      <c r="LV81" s="94"/>
      <c r="LW81" s="94"/>
      <c r="LX81" s="94"/>
      <c r="LY81" s="94"/>
      <c r="LZ81" s="94"/>
      <c r="MA81" s="94"/>
      <c r="MB81" s="94"/>
      <c r="MC81" s="94"/>
      <c r="MD81" s="94"/>
      <c r="ME81" s="94"/>
      <c r="MF81" s="94"/>
      <c r="MG81" s="94"/>
      <c r="MH81" s="94"/>
      <c r="MI81" s="94"/>
      <c r="MJ81" s="94"/>
      <c r="MK81" s="94"/>
      <c r="ML81" s="94"/>
      <c r="MM81" s="94"/>
      <c r="MN81" s="94"/>
      <c r="MO81" s="94"/>
      <c r="MP81" s="94"/>
      <c r="MQ81" s="94"/>
      <c r="MR81" s="94"/>
      <c r="MS81" s="94"/>
      <c r="MT81" s="94"/>
      <c r="MU81" s="94"/>
      <c r="MV81" s="94"/>
      <c r="MW81" s="94"/>
      <c r="MX81" s="94"/>
      <c r="MY81" s="94"/>
      <c r="MZ81" s="94"/>
      <c r="NA81" s="94"/>
      <c r="NB81" s="94"/>
      <c r="NC81" s="94"/>
      <c r="ND81" s="94"/>
      <c r="NE81" s="94"/>
      <c r="NF81" s="94"/>
      <c r="NG81" s="94"/>
      <c r="NH81" s="94"/>
      <c r="NI81" s="94"/>
      <c r="NJ81" s="94"/>
      <c r="NK81" s="94"/>
      <c r="NL81" s="94"/>
      <c r="NM81" s="94"/>
      <c r="NN81" s="94"/>
      <c r="NO81" s="94"/>
      <c r="NP81" s="94"/>
      <c r="NQ81" s="94"/>
      <c r="NR81" s="94"/>
      <c r="NS81" s="94"/>
      <c r="NT81" s="94"/>
      <c r="NU81" s="94"/>
      <c r="NV81" s="94"/>
      <c r="NW81" s="94"/>
      <c r="NX81" s="94"/>
      <c r="NY81" s="94"/>
      <c r="NZ81" s="94"/>
      <c r="OA81" s="94"/>
      <c r="OB81" s="94"/>
      <c r="OC81" s="94"/>
      <c r="OD81" s="94"/>
      <c r="OE81" s="94"/>
      <c r="OF81" s="94"/>
      <c r="OG81" s="94"/>
      <c r="OH81" s="94"/>
      <c r="OI81" s="94"/>
      <c r="OJ81" s="94"/>
      <c r="OK81" s="94"/>
      <c r="OL81" s="94"/>
      <c r="OM81" s="94"/>
      <c r="ON81" s="94"/>
      <c r="OO81" s="94"/>
      <c r="OP81" s="94"/>
      <c r="OQ81" s="94"/>
      <c r="OR81" s="94"/>
      <c r="OS81" s="94"/>
      <c r="OT81" s="94"/>
      <c r="OU81" s="94"/>
      <c r="OV81" s="94"/>
      <c r="OW81" s="94"/>
      <c r="OX81" s="94"/>
      <c r="OY81" s="94"/>
      <c r="OZ81" s="94"/>
      <c r="PA81" s="94"/>
      <c r="PB81" s="94"/>
      <c r="PC81" s="94"/>
      <c r="PD81" s="94"/>
      <c r="PE81" s="94"/>
      <c r="PF81" s="94"/>
      <c r="PG81" s="94"/>
      <c r="PH81" s="94"/>
      <c r="PI81" s="94"/>
      <c r="PJ81" s="94"/>
      <c r="PK81" s="94"/>
      <c r="PL81" s="94"/>
      <c r="PM81" s="94"/>
      <c r="PN81" s="94"/>
      <c r="PO81" s="94"/>
      <c r="PP81" s="94"/>
      <c r="PQ81" s="94"/>
      <c r="PR81" s="94"/>
      <c r="PS81" s="94"/>
      <c r="PT81" s="94"/>
      <c r="PU81" s="94"/>
      <c r="PV81" s="94"/>
      <c r="PW81" s="94"/>
      <c r="PX81" s="94"/>
      <c r="PY81" s="94"/>
      <c r="PZ81" s="94"/>
      <c r="QA81" s="94"/>
      <c r="QB81" s="94"/>
      <c r="QC81" s="94"/>
      <c r="QD81" s="94"/>
      <c r="QE81" s="94"/>
      <c r="QF81" s="94"/>
      <c r="QG81" s="94"/>
      <c r="QH81" s="94"/>
      <c r="QI81" s="94"/>
      <c r="QJ81" s="94"/>
      <c r="QK81" s="94"/>
      <c r="QL81" s="94"/>
      <c r="QM81" s="94"/>
      <c r="QN81" s="94"/>
      <c r="QO81" s="94"/>
      <c r="QP81" s="94"/>
      <c r="QQ81" s="94"/>
      <c r="QR81" s="94"/>
      <c r="QS81" s="94"/>
      <c r="QT81" s="94"/>
      <c r="QU81" s="94"/>
      <c r="QV81" s="94"/>
      <c r="QW81" s="94"/>
      <c r="QX81" s="94"/>
      <c r="QY81" s="94"/>
      <c r="QZ81" s="94"/>
      <c r="RA81" s="94"/>
      <c r="RB81" s="94"/>
      <c r="RC81" s="94"/>
      <c r="RD81" s="94"/>
      <c r="RE81" s="94"/>
      <c r="RF81" s="94"/>
      <c r="RG81" s="94"/>
      <c r="RH81" s="94"/>
      <c r="RI81" s="94"/>
      <c r="RJ81" s="94"/>
      <c r="RK81" s="94"/>
      <c r="RL81" s="94"/>
      <c r="RM81" s="94"/>
      <c r="RN81" s="94"/>
      <c r="RO81" s="94"/>
      <c r="RP81" s="94"/>
      <c r="RQ81" s="94"/>
      <c r="RR81" s="94"/>
      <c r="RS81" s="94"/>
      <c r="RT81" s="94"/>
      <c r="RU81" s="94"/>
      <c r="RV81" s="94"/>
      <c r="RW81" s="94"/>
      <c r="RX81" s="94"/>
      <c r="RY81" s="94"/>
      <c r="RZ81" s="94"/>
      <c r="SA81" s="94"/>
      <c r="SB81" s="94"/>
      <c r="SC81" s="94"/>
      <c r="SD81" s="94"/>
      <c r="SE81" s="94"/>
      <c r="SF81" s="94"/>
      <c r="SG81" s="94"/>
      <c r="SH81" s="94"/>
      <c r="SI81" s="94"/>
      <c r="SJ81" s="94"/>
      <c r="SK81" s="94"/>
      <c r="SL81" s="94"/>
      <c r="SM81" s="94"/>
      <c r="SN81" s="94"/>
      <c r="SO81" s="94"/>
      <c r="SP81" s="94"/>
      <c r="SQ81" s="94"/>
      <c r="SR81" s="94"/>
      <c r="SS81" s="94"/>
      <c r="ST81" s="94"/>
      <c r="SU81" s="94"/>
      <c r="SV81" s="94"/>
      <c r="SW81" s="94"/>
      <c r="SX81" s="94"/>
      <c r="SY81" s="94"/>
      <c r="SZ81" s="94"/>
      <c r="TA81" s="94"/>
      <c r="TB81" s="94"/>
      <c r="TC81" s="94"/>
      <c r="TD81" s="94"/>
      <c r="TE81" s="94"/>
      <c r="TF81" s="94"/>
      <c r="TG81" s="94"/>
      <c r="TH81" s="94"/>
      <c r="TI81" s="94"/>
      <c r="TJ81" s="94"/>
      <c r="TK81" s="94"/>
      <c r="TL81" s="94"/>
      <c r="TM81" s="94"/>
      <c r="TN81" s="94"/>
      <c r="TO81" s="94"/>
      <c r="TP81" s="94"/>
      <c r="TQ81" s="94"/>
      <c r="TR81" s="94"/>
      <c r="TS81" s="94"/>
      <c r="TT81" s="94"/>
      <c r="TU81" s="94"/>
      <c r="TV81" s="94"/>
      <c r="TW81" s="94"/>
      <c r="TX81" s="94"/>
      <c r="TY81" s="94"/>
      <c r="TZ81" s="94"/>
      <c r="UA81" s="94"/>
      <c r="UB81" s="94"/>
      <c r="UC81" s="94"/>
      <c r="UD81" s="94"/>
      <c r="UE81" s="94"/>
      <c r="UF81" s="94"/>
      <c r="UG81" s="94"/>
      <c r="UH81" s="94"/>
      <c r="UI81" s="94"/>
      <c r="UJ81" s="94"/>
      <c r="UK81" s="94"/>
      <c r="UL81" s="94"/>
      <c r="UM81" s="94"/>
      <c r="UN81" s="94"/>
      <c r="UO81" s="94"/>
      <c r="UP81" s="94"/>
      <c r="UQ81" s="94"/>
      <c r="UR81" s="94"/>
      <c r="US81" s="94"/>
      <c r="UT81" s="94"/>
      <c r="UU81" s="94"/>
      <c r="UV81" s="94"/>
      <c r="UW81" s="94"/>
      <c r="UX81" s="94"/>
      <c r="UY81" s="94"/>
      <c r="UZ81" s="94"/>
      <c r="VA81" s="94"/>
      <c r="VB81" s="94"/>
      <c r="VC81" s="94"/>
      <c r="VD81" s="94"/>
      <c r="VE81" s="94"/>
      <c r="VF81" s="94"/>
      <c r="VG81" s="94"/>
      <c r="VH81" s="94"/>
      <c r="VI81" s="94"/>
      <c r="VJ81" s="94"/>
      <c r="VK81" s="94"/>
      <c r="VL81" s="94"/>
      <c r="VM81" s="94"/>
      <c r="VN81" s="94"/>
      <c r="VO81" s="94"/>
      <c r="VP81" s="94"/>
      <c r="VQ81" s="94"/>
      <c r="VR81" s="94"/>
      <c r="VS81" s="94"/>
      <c r="VT81" s="94"/>
      <c r="VU81" s="94"/>
      <c r="VV81" s="94"/>
      <c r="VW81" s="94"/>
      <c r="VX81" s="94"/>
      <c r="VY81" s="94"/>
      <c r="VZ81" s="94"/>
      <c r="WA81" s="94"/>
      <c r="WB81" s="94"/>
      <c r="WC81" s="94"/>
      <c r="WD81" s="94"/>
      <c r="WE81" s="94"/>
      <c r="WF81" s="94"/>
      <c r="WG81" s="94"/>
      <c r="WH81" s="94"/>
      <c r="WI81" s="94"/>
      <c r="WJ81" s="94"/>
      <c r="WK81" s="94"/>
      <c r="WL81" s="94"/>
      <c r="WM81" s="94"/>
      <c r="WN81" s="94"/>
      <c r="WO81" s="94"/>
      <c r="WP81" s="94"/>
      <c r="WQ81" s="94"/>
      <c r="WR81" s="94"/>
      <c r="WS81" s="94"/>
      <c r="WT81" s="94"/>
      <c r="WU81" s="94"/>
      <c r="WV81" s="94"/>
      <c r="WW81" s="94"/>
      <c r="WX81" s="94"/>
      <c r="WY81" s="94"/>
      <c r="WZ81" s="94"/>
      <c r="XA81" s="94"/>
      <c r="XB81" s="94"/>
      <c r="XC81" s="94"/>
      <c r="XD81" s="94"/>
      <c r="XE81" s="94"/>
      <c r="XF81" s="94"/>
      <c r="XG81" s="94"/>
      <c r="XH81" s="94"/>
      <c r="XI81" s="94"/>
      <c r="XJ81" s="94"/>
      <c r="XK81" s="94"/>
      <c r="XL81" s="94"/>
      <c r="XM81" s="94"/>
      <c r="XN81" s="94"/>
      <c r="XO81" s="94"/>
      <c r="XP81" s="94"/>
      <c r="XQ81" s="94"/>
      <c r="XR81" s="94"/>
      <c r="XS81" s="94"/>
      <c r="XT81" s="94"/>
      <c r="XU81" s="94"/>
      <c r="XV81" s="94"/>
      <c r="XW81" s="94"/>
      <c r="XX81" s="94"/>
      <c r="XY81" s="94"/>
      <c r="XZ81" s="94"/>
      <c r="YA81" s="94"/>
      <c r="YB81" s="94"/>
      <c r="YC81" s="94"/>
      <c r="YD81" s="94"/>
      <c r="YE81" s="94"/>
      <c r="YF81" s="94"/>
      <c r="YG81" s="94"/>
      <c r="YH81" s="94"/>
      <c r="YI81" s="94"/>
      <c r="YJ81" s="94"/>
      <c r="YK81" s="94"/>
      <c r="YL81" s="94"/>
      <c r="YM81" s="94"/>
      <c r="YN81" s="94"/>
      <c r="YO81" s="94"/>
      <c r="YP81" s="94"/>
      <c r="YQ81" s="94"/>
      <c r="YR81" s="94"/>
      <c r="YS81" s="94"/>
      <c r="YT81" s="94"/>
      <c r="YU81" s="94"/>
      <c r="YV81" s="94"/>
      <c r="YW81" s="94"/>
      <c r="YX81" s="94"/>
      <c r="YY81" s="94"/>
      <c r="YZ81" s="94"/>
      <c r="ZA81" s="94"/>
      <c r="ZB81" s="94"/>
      <c r="ZC81" s="94"/>
      <c r="ZD81" s="94"/>
      <c r="ZE81" s="94"/>
      <c r="ZF81" s="94"/>
      <c r="ZG81" s="94"/>
      <c r="ZH81" s="94"/>
      <c r="ZI81" s="94"/>
      <c r="ZJ81" s="94"/>
      <c r="ZK81" s="94"/>
      <c r="ZL81" s="94"/>
      <c r="ZM81" s="94"/>
      <c r="ZN81" s="94"/>
      <c r="ZO81" s="94"/>
      <c r="ZP81" s="94"/>
      <c r="ZQ81" s="94"/>
      <c r="ZR81" s="94"/>
      <c r="ZS81" s="94"/>
      <c r="ZT81" s="94"/>
      <c r="ZU81" s="94"/>
      <c r="ZV81" s="94"/>
      <c r="ZW81" s="94"/>
      <c r="ZX81" s="94"/>
      <c r="ZY81" s="94"/>
      <c r="ZZ81" s="94"/>
      <c r="AAA81" s="94"/>
      <c r="AAB81" s="94"/>
      <c r="AAC81" s="94"/>
      <c r="AAD81" s="94"/>
      <c r="AAE81" s="94"/>
      <c r="AAF81" s="94"/>
      <c r="AAG81" s="94"/>
      <c r="AAH81" s="94"/>
      <c r="AAI81" s="94"/>
      <c r="AAJ81" s="94"/>
      <c r="AAK81" s="94"/>
      <c r="AAL81" s="94"/>
      <c r="AAM81" s="94"/>
      <c r="AAN81" s="94"/>
      <c r="AAO81" s="94"/>
      <c r="AAP81" s="94"/>
      <c r="AAQ81" s="94"/>
      <c r="AAR81" s="94"/>
      <c r="AAS81" s="94"/>
      <c r="AAT81" s="94"/>
      <c r="AAU81" s="94"/>
      <c r="AAV81" s="94"/>
      <c r="AAW81" s="94"/>
      <c r="AAX81" s="94"/>
      <c r="AAY81" s="94"/>
      <c r="AAZ81" s="94"/>
      <c r="ABA81" s="94"/>
      <c r="ABB81" s="94"/>
      <c r="ABC81" s="94"/>
      <c r="ABD81" s="94"/>
      <c r="ABE81" s="94"/>
      <c r="ABF81" s="94"/>
      <c r="ABG81" s="94"/>
      <c r="ABH81" s="94"/>
      <c r="ABI81" s="94"/>
      <c r="ABJ81" s="94"/>
      <c r="ABK81" s="94"/>
      <c r="ABL81" s="94"/>
      <c r="ABM81" s="94"/>
      <c r="ABN81" s="94"/>
      <c r="ABO81" s="94"/>
      <c r="ABP81" s="94"/>
    </row>
    <row r="82" spans="1:744" ht="14.45" customHeight="1" x14ac:dyDescent="0.25">
      <c r="A82" s="25" t="s">
        <v>100</v>
      </c>
      <c r="B82" s="27" t="s">
        <v>66</v>
      </c>
      <c r="C82" s="27" t="s">
        <v>99</v>
      </c>
      <c r="D82" s="27" t="s">
        <v>27</v>
      </c>
      <c r="E82" s="28">
        <v>1066</v>
      </c>
      <c r="F82" s="34">
        <v>566</v>
      </c>
      <c r="G82" s="30">
        <v>266</v>
      </c>
      <c r="H82" s="29">
        <v>266</v>
      </c>
      <c r="I82" s="29">
        <v>266</v>
      </c>
      <c r="J82" s="29">
        <v>350</v>
      </c>
      <c r="K82" s="40">
        <v>250</v>
      </c>
      <c r="L82" s="93">
        <v>716</v>
      </c>
      <c r="M82" s="93">
        <v>0</v>
      </c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94"/>
      <c r="DI82" s="94"/>
      <c r="DJ82" s="94"/>
      <c r="DK82" s="94"/>
      <c r="DL82" s="94"/>
      <c r="DM82" s="94"/>
      <c r="DN82" s="94"/>
      <c r="DO82" s="94"/>
      <c r="DP82" s="94"/>
      <c r="DQ82" s="94"/>
      <c r="DR82" s="94"/>
      <c r="DS82" s="94"/>
      <c r="DT82" s="94"/>
      <c r="DU82" s="94"/>
      <c r="DV82" s="94"/>
      <c r="DW82" s="94"/>
      <c r="DX82" s="94"/>
      <c r="DY82" s="94"/>
      <c r="DZ82" s="94"/>
      <c r="EA82" s="94"/>
      <c r="EB82" s="94"/>
      <c r="EC82" s="94"/>
      <c r="ED82" s="94"/>
      <c r="EE82" s="94"/>
      <c r="EF82" s="94"/>
      <c r="EG82" s="94"/>
      <c r="EH82" s="94"/>
      <c r="EI82" s="94"/>
      <c r="EJ82" s="94"/>
      <c r="EK82" s="94"/>
      <c r="EL82" s="94"/>
      <c r="EM82" s="94"/>
      <c r="EN82" s="94"/>
      <c r="EO82" s="94"/>
      <c r="EP82" s="94"/>
      <c r="EQ82" s="94"/>
      <c r="ER82" s="94"/>
      <c r="ES82" s="94"/>
      <c r="ET82" s="94"/>
      <c r="EU82" s="94"/>
      <c r="EV82" s="94"/>
      <c r="EW82" s="94"/>
      <c r="EX82" s="94"/>
      <c r="EY82" s="94"/>
      <c r="EZ82" s="94"/>
      <c r="FA82" s="94"/>
      <c r="FB82" s="94"/>
      <c r="FC82" s="94"/>
      <c r="FD82" s="94"/>
      <c r="FE82" s="94"/>
      <c r="FF82" s="94"/>
      <c r="FG82" s="94"/>
      <c r="FH82" s="94"/>
      <c r="FI82" s="94"/>
      <c r="FJ82" s="94"/>
      <c r="FK82" s="94"/>
      <c r="FL82" s="94"/>
      <c r="FM82" s="94"/>
      <c r="FN82" s="94"/>
      <c r="FO82" s="94"/>
      <c r="FP82" s="94"/>
      <c r="FQ82" s="94"/>
      <c r="FR82" s="94"/>
      <c r="FS82" s="94"/>
      <c r="FT82" s="94"/>
      <c r="FU82" s="94"/>
      <c r="FV82" s="94"/>
      <c r="FW82" s="94"/>
      <c r="FX82" s="94"/>
      <c r="FY82" s="94"/>
      <c r="FZ82" s="94"/>
      <c r="GA82" s="94"/>
      <c r="GB82" s="94"/>
      <c r="GC82" s="94"/>
      <c r="GD82" s="94"/>
      <c r="GE82" s="94"/>
      <c r="GF82" s="94"/>
      <c r="GG82" s="94"/>
      <c r="GH82" s="94"/>
      <c r="GI82" s="94"/>
      <c r="GJ82" s="94"/>
      <c r="GK82" s="94"/>
      <c r="GL82" s="94"/>
      <c r="GM82" s="94"/>
      <c r="GN82" s="94"/>
      <c r="GO82" s="94"/>
      <c r="GP82" s="94"/>
      <c r="GQ82" s="94"/>
      <c r="GR82" s="94"/>
      <c r="GS82" s="94"/>
      <c r="GT82" s="94"/>
      <c r="GU82" s="94"/>
      <c r="GV82" s="94"/>
      <c r="GW82" s="94"/>
      <c r="GX82" s="94"/>
      <c r="GY82" s="94"/>
      <c r="GZ82" s="94"/>
      <c r="HA82" s="94"/>
      <c r="HB82" s="94"/>
      <c r="HC82" s="94"/>
      <c r="HD82" s="94"/>
      <c r="HE82" s="94"/>
      <c r="HF82" s="94"/>
      <c r="HG82" s="94"/>
      <c r="HH82" s="94"/>
      <c r="HI82" s="94"/>
      <c r="HJ82" s="94"/>
      <c r="HK82" s="94"/>
      <c r="HL82" s="94"/>
      <c r="HM82" s="94"/>
      <c r="HN82" s="94"/>
      <c r="HO82" s="94"/>
      <c r="HP82" s="94"/>
      <c r="HQ82" s="94"/>
      <c r="HR82" s="94"/>
      <c r="HS82" s="94"/>
      <c r="HT82" s="94"/>
      <c r="HU82" s="94"/>
      <c r="HV82" s="94"/>
      <c r="HW82" s="94"/>
      <c r="HX82" s="94"/>
      <c r="HY82" s="94"/>
      <c r="HZ82" s="94"/>
      <c r="IA82" s="94"/>
      <c r="IB82" s="94"/>
      <c r="IC82" s="94"/>
      <c r="ID82" s="94"/>
      <c r="IE82" s="94"/>
      <c r="IF82" s="94"/>
      <c r="IG82" s="94"/>
      <c r="IH82" s="94"/>
      <c r="II82" s="94"/>
      <c r="IJ82" s="94"/>
      <c r="IK82" s="94"/>
      <c r="IL82" s="94"/>
      <c r="IM82" s="94"/>
      <c r="IN82" s="94"/>
      <c r="IO82" s="94"/>
      <c r="IP82" s="94"/>
      <c r="IQ82" s="94"/>
      <c r="IR82" s="94"/>
      <c r="IS82" s="94"/>
      <c r="IT82" s="94"/>
      <c r="IU82" s="94"/>
      <c r="IV82" s="94"/>
      <c r="IW82" s="94"/>
      <c r="IX82" s="94"/>
      <c r="IY82" s="94"/>
      <c r="IZ82" s="94"/>
      <c r="JA82" s="94"/>
      <c r="JB82" s="94"/>
      <c r="JC82" s="94"/>
      <c r="JD82" s="94"/>
      <c r="JE82" s="94"/>
      <c r="JF82" s="94"/>
      <c r="JG82" s="94"/>
      <c r="JH82" s="94"/>
      <c r="JI82" s="94"/>
      <c r="JJ82" s="94"/>
      <c r="JK82" s="94"/>
      <c r="JL82" s="94"/>
      <c r="JM82" s="94"/>
      <c r="JN82" s="94"/>
      <c r="JO82" s="94"/>
      <c r="JP82" s="94"/>
      <c r="JQ82" s="94"/>
      <c r="JR82" s="94"/>
      <c r="JS82" s="94"/>
      <c r="JT82" s="94"/>
      <c r="JU82" s="94"/>
      <c r="JV82" s="94"/>
      <c r="JW82" s="94"/>
      <c r="JX82" s="94"/>
      <c r="JY82" s="94"/>
      <c r="JZ82" s="94"/>
      <c r="KA82" s="94"/>
      <c r="KB82" s="94"/>
      <c r="KC82" s="94"/>
      <c r="KD82" s="94"/>
      <c r="KE82" s="94"/>
      <c r="KF82" s="94"/>
      <c r="KG82" s="94"/>
      <c r="KH82" s="94"/>
      <c r="KI82" s="94"/>
      <c r="KJ82" s="94"/>
      <c r="KK82" s="94"/>
      <c r="KL82" s="94"/>
      <c r="KM82" s="94"/>
      <c r="KN82" s="94"/>
      <c r="KO82" s="94"/>
      <c r="KP82" s="94"/>
      <c r="KQ82" s="94"/>
      <c r="KR82" s="94"/>
      <c r="KS82" s="94"/>
      <c r="KT82" s="94"/>
      <c r="KU82" s="94"/>
      <c r="KV82" s="94"/>
      <c r="KW82" s="94"/>
      <c r="KX82" s="94"/>
      <c r="KY82" s="94"/>
      <c r="KZ82" s="94"/>
      <c r="LA82" s="94"/>
      <c r="LB82" s="94"/>
      <c r="LC82" s="94"/>
      <c r="LD82" s="94"/>
      <c r="LE82" s="94"/>
      <c r="LF82" s="94"/>
      <c r="LG82" s="94"/>
      <c r="LH82" s="94"/>
      <c r="LI82" s="94"/>
      <c r="LJ82" s="94"/>
      <c r="LK82" s="94"/>
      <c r="LL82" s="94"/>
      <c r="LM82" s="94"/>
      <c r="LN82" s="94"/>
      <c r="LO82" s="94"/>
      <c r="LP82" s="94"/>
      <c r="LQ82" s="94"/>
      <c r="LR82" s="94"/>
      <c r="LS82" s="94"/>
      <c r="LT82" s="94"/>
      <c r="LU82" s="94"/>
      <c r="LV82" s="94"/>
      <c r="LW82" s="94"/>
      <c r="LX82" s="94"/>
      <c r="LY82" s="94"/>
      <c r="LZ82" s="94"/>
      <c r="MA82" s="94"/>
      <c r="MB82" s="94"/>
      <c r="MC82" s="94"/>
      <c r="MD82" s="94"/>
      <c r="ME82" s="94"/>
      <c r="MF82" s="94"/>
      <c r="MG82" s="94"/>
      <c r="MH82" s="94"/>
      <c r="MI82" s="94"/>
      <c r="MJ82" s="94"/>
      <c r="MK82" s="94"/>
      <c r="ML82" s="94"/>
      <c r="MM82" s="94"/>
      <c r="MN82" s="94"/>
      <c r="MO82" s="94"/>
      <c r="MP82" s="94"/>
      <c r="MQ82" s="94"/>
      <c r="MR82" s="94"/>
      <c r="MS82" s="94"/>
      <c r="MT82" s="94"/>
      <c r="MU82" s="94"/>
      <c r="MV82" s="94"/>
      <c r="MW82" s="94"/>
      <c r="MX82" s="94"/>
      <c r="MY82" s="94"/>
      <c r="MZ82" s="94"/>
      <c r="NA82" s="94"/>
      <c r="NB82" s="94"/>
      <c r="NC82" s="94"/>
      <c r="ND82" s="94"/>
      <c r="NE82" s="94"/>
      <c r="NF82" s="94"/>
      <c r="NG82" s="94"/>
      <c r="NH82" s="94"/>
      <c r="NI82" s="94"/>
      <c r="NJ82" s="94"/>
      <c r="NK82" s="94"/>
      <c r="NL82" s="94"/>
      <c r="NM82" s="94"/>
      <c r="NN82" s="94"/>
      <c r="NO82" s="94"/>
      <c r="NP82" s="94"/>
      <c r="NQ82" s="94"/>
      <c r="NR82" s="94"/>
      <c r="NS82" s="94"/>
      <c r="NT82" s="94"/>
      <c r="NU82" s="94"/>
      <c r="NV82" s="94"/>
      <c r="NW82" s="94"/>
      <c r="NX82" s="94"/>
      <c r="NY82" s="94"/>
      <c r="NZ82" s="94"/>
      <c r="OA82" s="94"/>
      <c r="OB82" s="94"/>
      <c r="OC82" s="94"/>
      <c r="OD82" s="94"/>
      <c r="OE82" s="94"/>
      <c r="OF82" s="94"/>
      <c r="OG82" s="94"/>
      <c r="OH82" s="94"/>
      <c r="OI82" s="94"/>
      <c r="OJ82" s="94"/>
      <c r="OK82" s="94"/>
      <c r="OL82" s="94"/>
      <c r="OM82" s="94"/>
      <c r="ON82" s="94"/>
      <c r="OO82" s="94"/>
      <c r="OP82" s="94"/>
      <c r="OQ82" s="94"/>
      <c r="OR82" s="94"/>
      <c r="OS82" s="94"/>
      <c r="OT82" s="94"/>
      <c r="OU82" s="94"/>
      <c r="OV82" s="94"/>
      <c r="OW82" s="94"/>
      <c r="OX82" s="94"/>
      <c r="OY82" s="94"/>
      <c r="OZ82" s="94"/>
      <c r="PA82" s="94"/>
      <c r="PB82" s="94"/>
      <c r="PC82" s="94"/>
      <c r="PD82" s="94"/>
      <c r="PE82" s="94"/>
      <c r="PF82" s="94"/>
      <c r="PG82" s="94"/>
      <c r="PH82" s="94"/>
      <c r="PI82" s="94"/>
      <c r="PJ82" s="94"/>
      <c r="PK82" s="94"/>
      <c r="PL82" s="94"/>
      <c r="PM82" s="94"/>
      <c r="PN82" s="94"/>
      <c r="PO82" s="94"/>
      <c r="PP82" s="94"/>
      <c r="PQ82" s="94"/>
      <c r="PR82" s="94"/>
      <c r="PS82" s="94"/>
      <c r="PT82" s="94"/>
      <c r="PU82" s="94"/>
      <c r="PV82" s="94"/>
      <c r="PW82" s="94"/>
      <c r="PX82" s="94"/>
      <c r="PY82" s="94"/>
      <c r="PZ82" s="94"/>
      <c r="QA82" s="94"/>
      <c r="QB82" s="94"/>
      <c r="QC82" s="94"/>
      <c r="QD82" s="94"/>
      <c r="QE82" s="94"/>
      <c r="QF82" s="94"/>
      <c r="QG82" s="94"/>
      <c r="QH82" s="94"/>
      <c r="QI82" s="94"/>
      <c r="QJ82" s="94"/>
      <c r="QK82" s="94"/>
      <c r="QL82" s="94"/>
      <c r="QM82" s="94"/>
      <c r="QN82" s="94"/>
      <c r="QO82" s="94"/>
      <c r="QP82" s="94"/>
      <c r="QQ82" s="94"/>
      <c r="QR82" s="94"/>
      <c r="QS82" s="94"/>
      <c r="QT82" s="94"/>
      <c r="QU82" s="94"/>
      <c r="QV82" s="94"/>
      <c r="QW82" s="94"/>
      <c r="QX82" s="94"/>
      <c r="QY82" s="94"/>
      <c r="QZ82" s="94"/>
      <c r="RA82" s="94"/>
      <c r="RB82" s="94"/>
      <c r="RC82" s="94"/>
      <c r="RD82" s="94"/>
      <c r="RE82" s="94"/>
      <c r="RF82" s="94"/>
      <c r="RG82" s="94"/>
      <c r="RH82" s="94"/>
      <c r="RI82" s="94"/>
      <c r="RJ82" s="94"/>
      <c r="RK82" s="94"/>
      <c r="RL82" s="94"/>
      <c r="RM82" s="94"/>
      <c r="RN82" s="94"/>
      <c r="RO82" s="94"/>
      <c r="RP82" s="94"/>
      <c r="RQ82" s="94"/>
      <c r="RR82" s="94"/>
      <c r="RS82" s="94"/>
      <c r="RT82" s="94"/>
      <c r="RU82" s="94"/>
      <c r="RV82" s="94"/>
      <c r="RW82" s="94"/>
      <c r="RX82" s="94"/>
      <c r="RY82" s="94"/>
      <c r="RZ82" s="94"/>
      <c r="SA82" s="94"/>
      <c r="SB82" s="94"/>
      <c r="SC82" s="94"/>
      <c r="SD82" s="94"/>
      <c r="SE82" s="94"/>
      <c r="SF82" s="94"/>
      <c r="SG82" s="94"/>
      <c r="SH82" s="94"/>
      <c r="SI82" s="94"/>
      <c r="SJ82" s="94"/>
      <c r="SK82" s="94"/>
      <c r="SL82" s="94"/>
      <c r="SM82" s="94"/>
      <c r="SN82" s="94"/>
      <c r="SO82" s="94"/>
      <c r="SP82" s="94"/>
      <c r="SQ82" s="94"/>
      <c r="SR82" s="94"/>
      <c r="SS82" s="94"/>
      <c r="ST82" s="94"/>
      <c r="SU82" s="94"/>
      <c r="SV82" s="94"/>
      <c r="SW82" s="94"/>
      <c r="SX82" s="94"/>
      <c r="SY82" s="94"/>
      <c r="SZ82" s="94"/>
      <c r="TA82" s="94"/>
      <c r="TB82" s="94"/>
      <c r="TC82" s="94"/>
      <c r="TD82" s="94"/>
      <c r="TE82" s="94"/>
      <c r="TF82" s="94"/>
      <c r="TG82" s="94"/>
      <c r="TH82" s="94"/>
      <c r="TI82" s="94"/>
      <c r="TJ82" s="94"/>
      <c r="TK82" s="94"/>
      <c r="TL82" s="94"/>
      <c r="TM82" s="94"/>
      <c r="TN82" s="94"/>
      <c r="TO82" s="94"/>
      <c r="TP82" s="94"/>
      <c r="TQ82" s="94"/>
      <c r="TR82" s="94"/>
      <c r="TS82" s="94"/>
      <c r="TT82" s="94"/>
      <c r="TU82" s="94"/>
      <c r="TV82" s="94"/>
      <c r="TW82" s="94"/>
      <c r="TX82" s="94"/>
      <c r="TY82" s="94"/>
      <c r="TZ82" s="94"/>
      <c r="UA82" s="94"/>
      <c r="UB82" s="94"/>
      <c r="UC82" s="94"/>
      <c r="UD82" s="94"/>
      <c r="UE82" s="94"/>
      <c r="UF82" s="94"/>
      <c r="UG82" s="94"/>
      <c r="UH82" s="94"/>
      <c r="UI82" s="94"/>
      <c r="UJ82" s="94"/>
      <c r="UK82" s="94"/>
      <c r="UL82" s="94"/>
      <c r="UM82" s="94"/>
      <c r="UN82" s="94"/>
      <c r="UO82" s="94"/>
      <c r="UP82" s="94"/>
      <c r="UQ82" s="94"/>
      <c r="UR82" s="94"/>
      <c r="US82" s="94"/>
      <c r="UT82" s="94"/>
      <c r="UU82" s="94"/>
      <c r="UV82" s="94"/>
      <c r="UW82" s="94"/>
      <c r="UX82" s="94"/>
      <c r="UY82" s="94"/>
      <c r="UZ82" s="94"/>
      <c r="VA82" s="94"/>
      <c r="VB82" s="94"/>
      <c r="VC82" s="94"/>
      <c r="VD82" s="94"/>
      <c r="VE82" s="94"/>
      <c r="VF82" s="94"/>
      <c r="VG82" s="94"/>
      <c r="VH82" s="94"/>
      <c r="VI82" s="94"/>
      <c r="VJ82" s="94"/>
      <c r="VK82" s="94"/>
      <c r="VL82" s="94"/>
      <c r="VM82" s="94"/>
      <c r="VN82" s="94"/>
      <c r="VO82" s="94"/>
      <c r="VP82" s="94"/>
      <c r="VQ82" s="94"/>
      <c r="VR82" s="94"/>
      <c r="VS82" s="94"/>
      <c r="VT82" s="94"/>
      <c r="VU82" s="94"/>
      <c r="VV82" s="94"/>
      <c r="VW82" s="94"/>
      <c r="VX82" s="94"/>
      <c r="VY82" s="94"/>
      <c r="VZ82" s="94"/>
      <c r="WA82" s="94"/>
      <c r="WB82" s="94"/>
      <c r="WC82" s="94"/>
      <c r="WD82" s="94"/>
      <c r="WE82" s="94"/>
      <c r="WF82" s="94"/>
      <c r="WG82" s="94"/>
      <c r="WH82" s="94"/>
      <c r="WI82" s="94"/>
      <c r="WJ82" s="94"/>
      <c r="WK82" s="94"/>
      <c r="WL82" s="94"/>
      <c r="WM82" s="94"/>
      <c r="WN82" s="94"/>
      <c r="WO82" s="94"/>
      <c r="WP82" s="94"/>
      <c r="WQ82" s="94"/>
      <c r="WR82" s="94"/>
      <c r="WS82" s="94"/>
      <c r="WT82" s="94"/>
      <c r="WU82" s="94"/>
      <c r="WV82" s="94"/>
      <c r="WW82" s="94"/>
      <c r="WX82" s="94"/>
      <c r="WY82" s="94"/>
      <c r="WZ82" s="94"/>
      <c r="XA82" s="94"/>
      <c r="XB82" s="94"/>
      <c r="XC82" s="94"/>
      <c r="XD82" s="94"/>
      <c r="XE82" s="94"/>
      <c r="XF82" s="94"/>
      <c r="XG82" s="94"/>
      <c r="XH82" s="94"/>
      <c r="XI82" s="94"/>
      <c r="XJ82" s="94"/>
      <c r="XK82" s="94"/>
      <c r="XL82" s="94"/>
      <c r="XM82" s="94"/>
      <c r="XN82" s="94"/>
      <c r="XO82" s="94"/>
      <c r="XP82" s="94"/>
      <c r="XQ82" s="94"/>
      <c r="XR82" s="94"/>
      <c r="XS82" s="94"/>
      <c r="XT82" s="94"/>
      <c r="XU82" s="94"/>
      <c r="XV82" s="94"/>
      <c r="XW82" s="94"/>
      <c r="XX82" s="94"/>
      <c r="XY82" s="94"/>
      <c r="XZ82" s="94"/>
      <c r="YA82" s="94"/>
      <c r="YB82" s="94"/>
      <c r="YC82" s="94"/>
      <c r="YD82" s="94"/>
      <c r="YE82" s="94"/>
      <c r="YF82" s="94"/>
      <c r="YG82" s="94"/>
      <c r="YH82" s="94"/>
      <c r="YI82" s="94"/>
      <c r="YJ82" s="94"/>
      <c r="YK82" s="94"/>
      <c r="YL82" s="94"/>
      <c r="YM82" s="94"/>
      <c r="YN82" s="94"/>
      <c r="YO82" s="94"/>
      <c r="YP82" s="94"/>
      <c r="YQ82" s="94"/>
      <c r="YR82" s="94"/>
      <c r="YS82" s="94"/>
      <c r="YT82" s="94"/>
      <c r="YU82" s="94"/>
      <c r="YV82" s="94"/>
      <c r="YW82" s="94"/>
      <c r="YX82" s="94"/>
      <c r="YY82" s="94"/>
      <c r="YZ82" s="94"/>
      <c r="ZA82" s="94"/>
      <c r="ZB82" s="94"/>
      <c r="ZC82" s="94"/>
      <c r="ZD82" s="94"/>
      <c r="ZE82" s="94"/>
      <c r="ZF82" s="94"/>
      <c r="ZG82" s="94"/>
      <c r="ZH82" s="94"/>
      <c r="ZI82" s="94"/>
      <c r="ZJ82" s="94"/>
      <c r="ZK82" s="94"/>
      <c r="ZL82" s="94"/>
      <c r="ZM82" s="94"/>
      <c r="ZN82" s="94"/>
      <c r="ZO82" s="94"/>
      <c r="ZP82" s="94"/>
      <c r="ZQ82" s="94"/>
      <c r="ZR82" s="94"/>
      <c r="ZS82" s="94"/>
      <c r="ZT82" s="94"/>
      <c r="ZU82" s="94"/>
      <c r="ZV82" s="94"/>
      <c r="ZW82" s="94"/>
      <c r="ZX82" s="94"/>
      <c r="ZY82" s="94"/>
      <c r="ZZ82" s="94"/>
      <c r="AAA82" s="94"/>
      <c r="AAB82" s="94"/>
      <c r="AAC82" s="94"/>
      <c r="AAD82" s="94"/>
      <c r="AAE82" s="94"/>
      <c r="AAF82" s="94"/>
      <c r="AAG82" s="94"/>
      <c r="AAH82" s="94"/>
      <c r="AAI82" s="94"/>
      <c r="AAJ82" s="94"/>
      <c r="AAK82" s="94"/>
      <c r="AAL82" s="94"/>
      <c r="AAM82" s="94"/>
      <c r="AAN82" s="94"/>
      <c r="AAO82" s="94"/>
      <c r="AAP82" s="94"/>
      <c r="AAQ82" s="94"/>
      <c r="AAR82" s="94"/>
      <c r="AAS82" s="94"/>
      <c r="AAT82" s="94"/>
      <c r="AAU82" s="94"/>
      <c r="AAV82" s="94"/>
      <c r="AAW82" s="94"/>
      <c r="AAX82" s="94"/>
      <c r="AAY82" s="94"/>
      <c r="AAZ82" s="94"/>
      <c r="ABA82" s="94"/>
      <c r="ABB82" s="94"/>
      <c r="ABC82" s="94"/>
      <c r="ABD82" s="94"/>
      <c r="ABE82" s="94"/>
      <c r="ABF82" s="94"/>
      <c r="ABG82" s="94"/>
      <c r="ABH82" s="94"/>
      <c r="ABI82" s="94"/>
      <c r="ABJ82" s="94"/>
      <c r="ABK82" s="94"/>
      <c r="ABL82" s="94"/>
      <c r="ABM82" s="94"/>
      <c r="ABN82" s="94"/>
      <c r="ABO82" s="94"/>
      <c r="ABP82" s="94"/>
    </row>
    <row r="83" spans="1:744" ht="14.45" customHeight="1" x14ac:dyDescent="0.25">
      <c r="A83" s="25" t="s">
        <v>101</v>
      </c>
      <c r="B83" s="27" t="s">
        <v>66</v>
      </c>
      <c r="C83" s="27" t="s">
        <v>99</v>
      </c>
      <c r="D83" s="27" t="s">
        <v>27</v>
      </c>
      <c r="E83" s="28">
        <v>2488</v>
      </c>
      <c r="F83" s="34">
        <v>622</v>
      </c>
      <c r="G83" s="30">
        <v>422</v>
      </c>
      <c r="H83" s="29">
        <v>871</v>
      </c>
      <c r="I83" s="29">
        <v>1584</v>
      </c>
      <c r="J83" s="29">
        <v>512</v>
      </c>
      <c r="K83" s="40">
        <v>312</v>
      </c>
      <c r="L83" s="93">
        <v>0</v>
      </c>
      <c r="M83" s="93">
        <v>0</v>
      </c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4"/>
      <c r="DE83" s="94"/>
      <c r="DF83" s="94"/>
      <c r="DG83" s="94"/>
      <c r="DH83" s="94"/>
      <c r="DI83" s="94"/>
      <c r="DJ83" s="94"/>
      <c r="DK83" s="94"/>
      <c r="DL83" s="94"/>
      <c r="DM83" s="94"/>
      <c r="DN83" s="94"/>
      <c r="DO83" s="94"/>
      <c r="DP83" s="94"/>
      <c r="DQ83" s="94"/>
      <c r="DR83" s="94"/>
      <c r="DS83" s="94"/>
      <c r="DT83" s="94"/>
      <c r="DU83" s="94"/>
      <c r="DV83" s="94"/>
      <c r="DW83" s="94"/>
      <c r="DX83" s="94"/>
      <c r="DY83" s="94"/>
      <c r="DZ83" s="94"/>
      <c r="EA83" s="94"/>
      <c r="EB83" s="94"/>
      <c r="EC83" s="94"/>
      <c r="ED83" s="94"/>
      <c r="EE83" s="94"/>
      <c r="EF83" s="94"/>
      <c r="EG83" s="94"/>
      <c r="EH83" s="94"/>
      <c r="EI83" s="94"/>
      <c r="EJ83" s="94"/>
      <c r="EK83" s="94"/>
      <c r="EL83" s="94"/>
      <c r="EM83" s="94"/>
      <c r="EN83" s="94"/>
      <c r="EO83" s="94"/>
      <c r="EP83" s="94"/>
      <c r="EQ83" s="94"/>
      <c r="ER83" s="94"/>
      <c r="ES83" s="94"/>
      <c r="ET83" s="94"/>
      <c r="EU83" s="94"/>
      <c r="EV83" s="94"/>
      <c r="EW83" s="94"/>
      <c r="EX83" s="94"/>
      <c r="EY83" s="94"/>
      <c r="EZ83" s="94"/>
      <c r="FA83" s="94"/>
      <c r="FB83" s="94"/>
      <c r="FC83" s="94"/>
      <c r="FD83" s="94"/>
      <c r="FE83" s="94"/>
      <c r="FF83" s="94"/>
      <c r="FG83" s="94"/>
      <c r="FH83" s="94"/>
      <c r="FI83" s="94"/>
      <c r="FJ83" s="94"/>
      <c r="FK83" s="94"/>
      <c r="FL83" s="94"/>
      <c r="FM83" s="94"/>
      <c r="FN83" s="94"/>
      <c r="FO83" s="94"/>
      <c r="FP83" s="94"/>
      <c r="FQ83" s="94"/>
      <c r="FR83" s="94"/>
      <c r="FS83" s="94"/>
      <c r="FT83" s="94"/>
      <c r="FU83" s="94"/>
      <c r="FV83" s="94"/>
      <c r="FW83" s="94"/>
      <c r="FX83" s="94"/>
      <c r="FY83" s="94"/>
      <c r="FZ83" s="94"/>
      <c r="GA83" s="94"/>
      <c r="GB83" s="94"/>
      <c r="GC83" s="94"/>
      <c r="GD83" s="94"/>
      <c r="GE83" s="94"/>
      <c r="GF83" s="94"/>
      <c r="GG83" s="94"/>
      <c r="GH83" s="94"/>
      <c r="GI83" s="94"/>
      <c r="GJ83" s="94"/>
      <c r="GK83" s="94"/>
      <c r="GL83" s="94"/>
      <c r="GM83" s="94"/>
      <c r="GN83" s="94"/>
      <c r="GO83" s="94"/>
      <c r="GP83" s="94"/>
      <c r="GQ83" s="94"/>
      <c r="GR83" s="94"/>
      <c r="GS83" s="94"/>
      <c r="GT83" s="94"/>
      <c r="GU83" s="94"/>
      <c r="GV83" s="94"/>
      <c r="GW83" s="94"/>
      <c r="GX83" s="94"/>
      <c r="GY83" s="94"/>
      <c r="GZ83" s="94"/>
      <c r="HA83" s="94"/>
      <c r="HB83" s="94"/>
      <c r="HC83" s="94"/>
      <c r="HD83" s="94"/>
      <c r="HE83" s="94"/>
      <c r="HF83" s="94"/>
      <c r="HG83" s="94"/>
      <c r="HH83" s="94"/>
      <c r="HI83" s="94"/>
      <c r="HJ83" s="94"/>
      <c r="HK83" s="94"/>
      <c r="HL83" s="94"/>
      <c r="HM83" s="94"/>
      <c r="HN83" s="94"/>
      <c r="HO83" s="94"/>
      <c r="HP83" s="94"/>
      <c r="HQ83" s="94"/>
      <c r="HR83" s="94"/>
      <c r="HS83" s="94"/>
      <c r="HT83" s="94"/>
      <c r="HU83" s="94"/>
      <c r="HV83" s="94"/>
      <c r="HW83" s="94"/>
      <c r="HX83" s="94"/>
      <c r="HY83" s="94"/>
      <c r="HZ83" s="94"/>
      <c r="IA83" s="94"/>
      <c r="IB83" s="94"/>
      <c r="IC83" s="94"/>
      <c r="ID83" s="94"/>
      <c r="IE83" s="94"/>
      <c r="IF83" s="94"/>
      <c r="IG83" s="94"/>
      <c r="IH83" s="94"/>
      <c r="II83" s="94"/>
      <c r="IJ83" s="94"/>
      <c r="IK83" s="94"/>
      <c r="IL83" s="94"/>
      <c r="IM83" s="94"/>
      <c r="IN83" s="94"/>
      <c r="IO83" s="94"/>
      <c r="IP83" s="94"/>
      <c r="IQ83" s="94"/>
      <c r="IR83" s="94"/>
      <c r="IS83" s="94"/>
      <c r="IT83" s="94"/>
      <c r="IU83" s="94"/>
      <c r="IV83" s="94"/>
      <c r="IW83" s="94"/>
      <c r="IX83" s="94"/>
      <c r="IY83" s="94"/>
      <c r="IZ83" s="94"/>
      <c r="JA83" s="94"/>
      <c r="JB83" s="94"/>
      <c r="JC83" s="94"/>
      <c r="JD83" s="94"/>
      <c r="JE83" s="94"/>
      <c r="JF83" s="94"/>
      <c r="JG83" s="94"/>
      <c r="JH83" s="94"/>
      <c r="JI83" s="94"/>
      <c r="JJ83" s="94"/>
      <c r="JK83" s="94"/>
      <c r="JL83" s="94"/>
      <c r="JM83" s="94"/>
      <c r="JN83" s="94"/>
      <c r="JO83" s="94"/>
      <c r="JP83" s="94"/>
      <c r="JQ83" s="94"/>
      <c r="JR83" s="94"/>
      <c r="JS83" s="94"/>
      <c r="JT83" s="94"/>
      <c r="JU83" s="94"/>
      <c r="JV83" s="94"/>
      <c r="JW83" s="94"/>
      <c r="JX83" s="94"/>
      <c r="JY83" s="94"/>
      <c r="JZ83" s="94"/>
      <c r="KA83" s="94"/>
      <c r="KB83" s="94"/>
      <c r="KC83" s="94"/>
      <c r="KD83" s="94"/>
      <c r="KE83" s="94"/>
      <c r="KF83" s="94"/>
      <c r="KG83" s="94"/>
      <c r="KH83" s="94"/>
      <c r="KI83" s="94"/>
      <c r="KJ83" s="94"/>
      <c r="KK83" s="94"/>
      <c r="KL83" s="94"/>
      <c r="KM83" s="94"/>
      <c r="KN83" s="94"/>
      <c r="KO83" s="94"/>
      <c r="KP83" s="94"/>
      <c r="KQ83" s="94"/>
      <c r="KR83" s="94"/>
      <c r="KS83" s="94"/>
      <c r="KT83" s="94"/>
      <c r="KU83" s="94"/>
      <c r="KV83" s="94"/>
      <c r="KW83" s="94"/>
      <c r="KX83" s="94"/>
      <c r="KY83" s="94"/>
      <c r="KZ83" s="94"/>
      <c r="LA83" s="94"/>
      <c r="LB83" s="94"/>
      <c r="LC83" s="94"/>
      <c r="LD83" s="94"/>
      <c r="LE83" s="94"/>
      <c r="LF83" s="94"/>
      <c r="LG83" s="94"/>
      <c r="LH83" s="94"/>
      <c r="LI83" s="94"/>
      <c r="LJ83" s="94"/>
      <c r="LK83" s="94"/>
      <c r="LL83" s="94"/>
      <c r="LM83" s="94"/>
      <c r="LN83" s="94"/>
      <c r="LO83" s="94"/>
      <c r="LP83" s="94"/>
      <c r="LQ83" s="94"/>
      <c r="LR83" s="94"/>
      <c r="LS83" s="94"/>
      <c r="LT83" s="94"/>
      <c r="LU83" s="94"/>
      <c r="LV83" s="94"/>
      <c r="LW83" s="94"/>
      <c r="LX83" s="94"/>
      <c r="LY83" s="94"/>
      <c r="LZ83" s="94"/>
      <c r="MA83" s="94"/>
      <c r="MB83" s="94"/>
      <c r="MC83" s="94"/>
      <c r="MD83" s="94"/>
      <c r="ME83" s="94"/>
      <c r="MF83" s="94"/>
      <c r="MG83" s="94"/>
      <c r="MH83" s="94"/>
      <c r="MI83" s="94"/>
      <c r="MJ83" s="94"/>
      <c r="MK83" s="94"/>
      <c r="ML83" s="94"/>
      <c r="MM83" s="94"/>
      <c r="MN83" s="94"/>
      <c r="MO83" s="94"/>
      <c r="MP83" s="94"/>
      <c r="MQ83" s="94"/>
      <c r="MR83" s="94"/>
      <c r="MS83" s="94"/>
      <c r="MT83" s="94"/>
      <c r="MU83" s="94"/>
      <c r="MV83" s="94"/>
      <c r="MW83" s="94"/>
      <c r="MX83" s="94"/>
      <c r="MY83" s="94"/>
      <c r="MZ83" s="94"/>
      <c r="NA83" s="94"/>
      <c r="NB83" s="94"/>
      <c r="NC83" s="94"/>
      <c r="ND83" s="94"/>
      <c r="NE83" s="94"/>
      <c r="NF83" s="94"/>
      <c r="NG83" s="94"/>
      <c r="NH83" s="94"/>
      <c r="NI83" s="94"/>
      <c r="NJ83" s="94"/>
      <c r="NK83" s="94"/>
      <c r="NL83" s="94"/>
      <c r="NM83" s="94"/>
      <c r="NN83" s="94"/>
      <c r="NO83" s="94"/>
      <c r="NP83" s="94"/>
      <c r="NQ83" s="94"/>
      <c r="NR83" s="94"/>
      <c r="NS83" s="94"/>
      <c r="NT83" s="94"/>
      <c r="NU83" s="94"/>
      <c r="NV83" s="94"/>
      <c r="NW83" s="94"/>
      <c r="NX83" s="94"/>
      <c r="NY83" s="94"/>
      <c r="NZ83" s="94"/>
      <c r="OA83" s="94"/>
      <c r="OB83" s="94"/>
      <c r="OC83" s="94"/>
      <c r="OD83" s="94"/>
      <c r="OE83" s="94"/>
      <c r="OF83" s="94"/>
      <c r="OG83" s="94"/>
      <c r="OH83" s="94"/>
      <c r="OI83" s="94"/>
      <c r="OJ83" s="94"/>
      <c r="OK83" s="94"/>
      <c r="OL83" s="94"/>
      <c r="OM83" s="94"/>
      <c r="ON83" s="94"/>
      <c r="OO83" s="94"/>
      <c r="OP83" s="94"/>
      <c r="OQ83" s="94"/>
      <c r="OR83" s="94"/>
      <c r="OS83" s="94"/>
      <c r="OT83" s="94"/>
      <c r="OU83" s="94"/>
      <c r="OV83" s="94"/>
      <c r="OW83" s="94"/>
      <c r="OX83" s="94"/>
      <c r="OY83" s="94"/>
      <c r="OZ83" s="94"/>
      <c r="PA83" s="94"/>
      <c r="PB83" s="94"/>
      <c r="PC83" s="94"/>
      <c r="PD83" s="94"/>
      <c r="PE83" s="94"/>
      <c r="PF83" s="94"/>
      <c r="PG83" s="94"/>
      <c r="PH83" s="94"/>
      <c r="PI83" s="94"/>
      <c r="PJ83" s="94"/>
      <c r="PK83" s="94"/>
      <c r="PL83" s="94"/>
      <c r="PM83" s="94"/>
      <c r="PN83" s="94"/>
      <c r="PO83" s="94"/>
      <c r="PP83" s="94"/>
      <c r="PQ83" s="94"/>
      <c r="PR83" s="94"/>
      <c r="PS83" s="94"/>
      <c r="PT83" s="94"/>
      <c r="PU83" s="94"/>
      <c r="PV83" s="94"/>
      <c r="PW83" s="94"/>
      <c r="PX83" s="94"/>
      <c r="PY83" s="94"/>
      <c r="PZ83" s="94"/>
      <c r="QA83" s="94"/>
      <c r="QB83" s="94"/>
      <c r="QC83" s="94"/>
      <c r="QD83" s="94"/>
      <c r="QE83" s="94"/>
      <c r="QF83" s="94"/>
      <c r="QG83" s="94"/>
      <c r="QH83" s="94"/>
      <c r="QI83" s="94"/>
      <c r="QJ83" s="94"/>
      <c r="QK83" s="94"/>
      <c r="QL83" s="94"/>
      <c r="QM83" s="94"/>
      <c r="QN83" s="94"/>
      <c r="QO83" s="94"/>
      <c r="QP83" s="94"/>
      <c r="QQ83" s="94"/>
      <c r="QR83" s="94"/>
      <c r="QS83" s="94"/>
      <c r="QT83" s="94"/>
      <c r="QU83" s="94"/>
      <c r="QV83" s="94"/>
      <c r="QW83" s="94"/>
      <c r="QX83" s="94"/>
      <c r="QY83" s="94"/>
      <c r="QZ83" s="94"/>
      <c r="RA83" s="94"/>
      <c r="RB83" s="94"/>
      <c r="RC83" s="94"/>
      <c r="RD83" s="94"/>
      <c r="RE83" s="94"/>
      <c r="RF83" s="94"/>
      <c r="RG83" s="94"/>
      <c r="RH83" s="94"/>
      <c r="RI83" s="94"/>
      <c r="RJ83" s="94"/>
      <c r="RK83" s="94"/>
      <c r="RL83" s="94"/>
      <c r="RM83" s="94"/>
      <c r="RN83" s="94"/>
      <c r="RO83" s="94"/>
      <c r="RP83" s="94"/>
      <c r="RQ83" s="94"/>
      <c r="RR83" s="94"/>
      <c r="RS83" s="94"/>
      <c r="RT83" s="94"/>
      <c r="RU83" s="94"/>
      <c r="RV83" s="94"/>
      <c r="RW83" s="94"/>
      <c r="RX83" s="94"/>
      <c r="RY83" s="94"/>
      <c r="RZ83" s="94"/>
      <c r="SA83" s="94"/>
      <c r="SB83" s="94"/>
      <c r="SC83" s="94"/>
      <c r="SD83" s="94"/>
      <c r="SE83" s="94"/>
      <c r="SF83" s="94"/>
      <c r="SG83" s="94"/>
      <c r="SH83" s="94"/>
      <c r="SI83" s="94"/>
      <c r="SJ83" s="94"/>
      <c r="SK83" s="94"/>
      <c r="SL83" s="94"/>
      <c r="SM83" s="94"/>
      <c r="SN83" s="94"/>
      <c r="SO83" s="94"/>
      <c r="SP83" s="94"/>
      <c r="SQ83" s="94"/>
      <c r="SR83" s="94"/>
      <c r="SS83" s="94"/>
      <c r="ST83" s="94"/>
      <c r="SU83" s="94"/>
      <c r="SV83" s="94"/>
      <c r="SW83" s="94"/>
      <c r="SX83" s="94"/>
      <c r="SY83" s="94"/>
      <c r="SZ83" s="94"/>
      <c r="TA83" s="94"/>
      <c r="TB83" s="94"/>
      <c r="TC83" s="94"/>
      <c r="TD83" s="94"/>
      <c r="TE83" s="94"/>
      <c r="TF83" s="94"/>
      <c r="TG83" s="94"/>
      <c r="TH83" s="94"/>
      <c r="TI83" s="94"/>
      <c r="TJ83" s="94"/>
      <c r="TK83" s="94"/>
      <c r="TL83" s="94"/>
      <c r="TM83" s="94"/>
      <c r="TN83" s="94"/>
      <c r="TO83" s="94"/>
      <c r="TP83" s="94"/>
      <c r="TQ83" s="94"/>
      <c r="TR83" s="94"/>
      <c r="TS83" s="94"/>
      <c r="TT83" s="94"/>
      <c r="TU83" s="94"/>
      <c r="TV83" s="94"/>
      <c r="TW83" s="94"/>
      <c r="TX83" s="94"/>
      <c r="TY83" s="94"/>
      <c r="TZ83" s="94"/>
      <c r="UA83" s="94"/>
      <c r="UB83" s="94"/>
      <c r="UC83" s="94"/>
      <c r="UD83" s="94"/>
      <c r="UE83" s="94"/>
      <c r="UF83" s="94"/>
      <c r="UG83" s="94"/>
      <c r="UH83" s="94"/>
      <c r="UI83" s="94"/>
      <c r="UJ83" s="94"/>
      <c r="UK83" s="94"/>
      <c r="UL83" s="94"/>
      <c r="UM83" s="94"/>
      <c r="UN83" s="94"/>
      <c r="UO83" s="94"/>
      <c r="UP83" s="94"/>
      <c r="UQ83" s="94"/>
      <c r="UR83" s="94"/>
      <c r="US83" s="94"/>
      <c r="UT83" s="94"/>
      <c r="UU83" s="94"/>
      <c r="UV83" s="94"/>
      <c r="UW83" s="94"/>
      <c r="UX83" s="94"/>
      <c r="UY83" s="94"/>
      <c r="UZ83" s="94"/>
      <c r="VA83" s="94"/>
      <c r="VB83" s="94"/>
      <c r="VC83" s="94"/>
      <c r="VD83" s="94"/>
      <c r="VE83" s="94"/>
      <c r="VF83" s="94"/>
      <c r="VG83" s="94"/>
      <c r="VH83" s="94"/>
      <c r="VI83" s="94"/>
      <c r="VJ83" s="94"/>
      <c r="VK83" s="94"/>
      <c r="VL83" s="94"/>
      <c r="VM83" s="94"/>
      <c r="VN83" s="94"/>
      <c r="VO83" s="94"/>
      <c r="VP83" s="94"/>
      <c r="VQ83" s="94"/>
      <c r="VR83" s="94"/>
      <c r="VS83" s="94"/>
      <c r="VT83" s="94"/>
      <c r="VU83" s="94"/>
      <c r="VV83" s="94"/>
      <c r="VW83" s="94"/>
      <c r="VX83" s="94"/>
      <c r="VY83" s="94"/>
      <c r="VZ83" s="94"/>
      <c r="WA83" s="94"/>
      <c r="WB83" s="94"/>
      <c r="WC83" s="94"/>
      <c r="WD83" s="94"/>
      <c r="WE83" s="94"/>
      <c r="WF83" s="94"/>
      <c r="WG83" s="94"/>
      <c r="WH83" s="94"/>
      <c r="WI83" s="94"/>
      <c r="WJ83" s="94"/>
      <c r="WK83" s="94"/>
      <c r="WL83" s="94"/>
      <c r="WM83" s="94"/>
      <c r="WN83" s="94"/>
      <c r="WO83" s="94"/>
      <c r="WP83" s="94"/>
      <c r="WQ83" s="94"/>
      <c r="WR83" s="94"/>
      <c r="WS83" s="94"/>
      <c r="WT83" s="94"/>
      <c r="WU83" s="94"/>
      <c r="WV83" s="94"/>
      <c r="WW83" s="94"/>
      <c r="WX83" s="94"/>
      <c r="WY83" s="94"/>
      <c r="WZ83" s="94"/>
      <c r="XA83" s="94"/>
      <c r="XB83" s="94"/>
      <c r="XC83" s="94"/>
      <c r="XD83" s="94"/>
      <c r="XE83" s="94"/>
      <c r="XF83" s="94"/>
      <c r="XG83" s="94"/>
      <c r="XH83" s="94"/>
      <c r="XI83" s="94"/>
      <c r="XJ83" s="94"/>
      <c r="XK83" s="94"/>
      <c r="XL83" s="94"/>
      <c r="XM83" s="94"/>
      <c r="XN83" s="94"/>
      <c r="XO83" s="94"/>
      <c r="XP83" s="94"/>
      <c r="XQ83" s="94"/>
      <c r="XR83" s="94"/>
      <c r="XS83" s="94"/>
      <c r="XT83" s="94"/>
      <c r="XU83" s="94"/>
      <c r="XV83" s="94"/>
      <c r="XW83" s="94"/>
      <c r="XX83" s="94"/>
      <c r="XY83" s="94"/>
      <c r="XZ83" s="94"/>
      <c r="YA83" s="94"/>
      <c r="YB83" s="94"/>
      <c r="YC83" s="94"/>
      <c r="YD83" s="94"/>
      <c r="YE83" s="94"/>
      <c r="YF83" s="94"/>
      <c r="YG83" s="94"/>
      <c r="YH83" s="94"/>
      <c r="YI83" s="94"/>
      <c r="YJ83" s="94"/>
      <c r="YK83" s="94"/>
      <c r="YL83" s="94"/>
      <c r="YM83" s="94"/>
      <c r="YN83" s="94"/>
      <c r="YO83" s="94"/>
      <c r="YP83" s="94"/>
      <c r="YQ83" s="94"/>
      <c r="YR83" s="94"/>
      <c r="YS83" s="94"/>
      <c r="YT83" s="94"/>
      <c r="YU83" s="94"/>
      <c r="YV83" s="94"/>
      <c r="YW83" s="94"/>
      <c r="YX83" s="94"/>
      <c r="YY83" s="94"/>
      <c r="YZ83" s="94"/>
      <c r="ZA83" s="94"/>
      <c r="ZB83" s="94"/>
      <c r="ZC83" s="94"/>
      <c r="ZD83" s="94"/>
      <c r="ZE83" s="94"/>
      <c r="ZF83" s="94"/>
      <c r="ZG83" s="94"/>
      <c r="ZH83" s="94"/>
      <c r="ZI83" s="94"/>
      <c r="ZJ83" s="94"/>
      <c r="ZK83" s="94"/>
      <c r="ZL83" s="94"/>
      <c r="ZM83" s="94"/>
      <c r="ZN83" s="94"/>
      <c r="ZO83" s="94"/>
      <c r="ZP83" s="94"/>
      <c r="ZQ83" s="94"/>
      <c r="ZR83" s="94"/>
      <c r="ZS83" s="94"/>
      <c r="ZT83" s="94"/>
      <c r="ZU83" s="94"/>
      <c r="ZV83" s="94"/>
      <c r="ZW83" s="94"/>
      <c r="ZX83" s="94"/>
      <c r="ZY83" s="94"/>
      <c r="ZZ83" s="94"/>
      <c r="AAA83" s="94"/>
      <c r="AAB83" s="94"/>
      <c r="AAC83" s="94"/>
      <c r="AAD83" s="94"/>
      <c r="AAE83" s="94"/>
      <c r="AAF83" s="94"/>
      <c r="AAG83" s="94"/>
      <c r="AAH83" s="94"/>
      <c r="AAI83" s="94"/>
      <c r="AAJ83" s="94"/>
      <c r="AAK83" s="94"/>
      <c r="AAL83" s="94"/>
      <c r="AAM83" s="94"/>
      <c r="AAN83" s="94"/>
      <c r="AAO83" s="94"/>
      <c r="AAP83" s="94"/>
      <c r="AAQ83" s="94"/>
      <c r="AAR83" s="94"/>
      <c r="AAS83" s="94"/>
      <c r="AAT83" s="94"/>
      <c r="AAU83" s="94"/>
      <c r="AAV83" s="94"/>
      <c r="AAW83" s="94"/>
      <c r="AAX83" s="94"/>
      <c r="AAY83" s="94"/>
      <c r="AAZ83" s="94"/>
      <c r="ABA83" s="94"/>
      <c r="ABB83" s="94"/>
      <c r="ABC83" s="94"/>
      <c r="ABD83" s="94"/>
      <c r="ABE83" s="94"/>
      <c r="ABF83" s="94"/>
      <c r="ABG83" s="94"/>
      <c r="ABH83" s="94"/>
      <c r="ABI83" s="94"/>
      <c r="ABJ83" s="94"/>
      <c r="ABK83" s="94"/>
      <c r="ABL83" s="94"/>
      <c r="ABM83" s="94"/>
      <c r="ABN83" s="94"/>
      <c r="ABO83" s="94"/>
      <c r="ABP83" s="94"/>
    </row>
    <row r="84" spans="1:744" s="102" customFormat="1" ht="14.45" customHeight="1" x14ac:dyDescent="0.25">
      <c r="A84" s="95" t="s">
        <v>102</v>
      </c>
      <c r="B84" s="96" t="s">
        <v>66</v>
      </c>
      <c r="C84" s="96" t="s">
        <v>2</v>
      </c>
      <c r="D84" s="96" t="s">
        <v>27</v>
      </c>
      <c r="E84" s="97">
        <v>6900.90643</v>
      </c>
      <c r="F84" s="34">
        <v>1725.2266075</v>
      </c>
      <c r="G84" s="30">
        <v>869</v>
      </c>
      <c r="H84" s="29">
        <v>0</v>
      </c>
      <c r="I84" s="98">
        <v>0</v>
      </c>
      <c r="J84" s="98"/>
      <c r="K84" s="99"/>
      <c r="L84" s="100">
        <v>0</v>
      </c>
      <c r="M84" s="100">
        <v>0</v>
      </c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101"/>
      <c r="DW84" s="101"/>
      <c r="DX84" s="101"/>
      <c r="DY84" s="101"/>
      <c r="DZ84" s="101"/>
      <c r="EA84" s="101"/>
      <c r="EB84" s="101"/>
      <c r="EC84" s="101"/>
      <c r="ED84" s="101"/>
      <c r="EE84" s="101"/>
      <c r="EF84" s="101"/>
      <c r="EG84" s="101"/>
      <c r="EH84" s="101"/>
      <c r="EI84" s="101"/>
      <c r="EJ84" s="101"/>
      <c r="EK84" s="101"/>
      <c r="EL84" s="101"/>
      <c r="EM84" s="101"/>
      <c r="EN84" s="101"/>
      <c r="EO84" s="101"/>
      <c r="EP84" s="101"/>
      <c r="EQ84" s="101"/>
      <c r="ER84" s="101"/>
      <c r="ES84" s="101"/>
      <c r="ET84" s="101"/>
      <c r="EU84" s="101"/>
      <c r="EV84" s="101"/>
      <c r="EW84" s="101"/>
      <c r="EX84" s="101"/>
      <c r="EY84" s="101"/>
      <c r="EZ84" s="101"/>
      <c r="FA84" s="101"/>
      <c r="FB84" s="101"/>
      <c r="FC84" s="101"/>
      <c r="FD84" s="101"/>
      <c r="FE84" s="101"/>
      <c r="FF84" s="101"/>
      <c r="FG84" s="101"/>
      <c r="FH84" s="101"/>
      <c r="FI84" s="101"/>
      <c r="FJ84" s="101"/>
      <c r="FK84" s="101"/>
      <c r="FL84" s="101"/>
      <c r="FM84" s="101"/>
      <c r="FN84" s="101"/>
      <c r="FO84" s="101"/>
      <c r="FP84" s="101"/>
      <c r="FQ84" s="101"/>
      <c r="FR84" s="101"/>
      <c r="FS84" s="101"/>
      <c r="FT84" s="101"/>
      <c r="FU84" s="101"/>
      <c r="FV84" s="101"/>
      <c r="FW84" s="101"/>
      <c r="FX84" s="101"/>
      <c r="FY84" s="101"/>
      <c r="FZ84" s="101"/>
      <c r="GA84" s="101"/>
      <c r="GB84" s="101"/>
      <c r="GC84" s="101"/>
      <c r="GD84" s="101"/>
      <c r="GE84" s="101"/>
      <c r="GF84" s="101"/>
      <c r="GG84" s="101"/>
      <c r="GH84" s="101"/>
      <c r="GI84" s="101"/>
      <c r="GJ84" s="101"/>
      <c r="GK84" s="101"/>
      <c r="GL84" s="101"/>
      <c r="GM84" s="101"/>
      <c r="GN84" s="101"/>
      <c r="GO84" s="101"/>
      <c r="GP84" s="101"/>
      <c r="GQ84" s="101"/>
      <c r="GR84" s="101"/>
      <c r="GS84" s="101"/>
      <c r="GT84" s="101"/>
      <c r="GU84" s="101"/>
      <c r="GV84" s="101"/>
      <c r="GW84" s="101"/>
      <c r="GX84" s="101"/>
      <c r="GY84" s="101"/>
      <c r="GZ84" s="101"/>
      <c r="HA84" s="101"/>
      <c r="HB84" s="101"/>
      <c r="HC84" s="101"/>
      <c r="HD84" s="101"/>
      <c r="HE84" s="101"/>
      <c r="HF84" s="101"/>
      <c r="HG84" s="101"/>
      <c r="HH84" s="101"/>
      <c r="HI84" s="101"/>
      <c r="HJ84" s="101"/>
      <c r="HK84" s="101"/>
      <c r="HL84" s="101"/>
      <c r="HM84" s="101"/>
      <c r="HN84" s="101"/>
      <c r="HO84" s="101"/>
      <c r="HP84" s="101"/>
      <c r="HQ84" s="101"/>
      <c r="HR84" s="101"/>
      <c r="HS84" s="101"/>
      <c r="HT84" s="101"/>
      <c r="HU84" s="101"/>
      <c r="HV84" s="101"/>
      <c r="HW84" s="101"/>
      <c r="HX84" s="101"/>
      <c r="HY84" s="101"/>
      <c r="HZ84" s="101"/>
      <c r="IA84" s="101"/>
      <c r="IB84" s="101"/>
      <c r="IC84" s="101"/>
      <c r="ID84" s="101"/>
      <c r="IE84" s="101"/>
      <c r="IF84" s="101"/>
      <c r="IG84" s="101"/>
      <c r="IH84" s="101"/>
      <c r="II84" s="101"/>
      <c r="IJ84" s="101"/>
      <c r="IK84" s="101"/>
      <c r="IL84" s="101"/>
      <c r="IM84" s="101"/>
      <c r="IN84" s="101"/>
      <c r="IO84" s="101"/>
      <c r="IP84" s="101"/>
      <c r="IQ84" s="101"/>
      <c r="IR84" s="101"/>
      <c r="IS84" s="101"/>
      <c r="IT84" s="101"/>
      <c r="IU84" s="101"/>
      <c r="IV84" s="101"/>
      <c r="IW84" s="101"/>
      <c r="IX84" s="101"/>
      <c r="IY84" s="101"/>
      <c r="IZ84" s="101"/>
      <c r="JA84" s="101"/>
      <c r="JB84" s="101"/>
      <c r="JC84" s="101"/>
      <c r="JD84" s="101"/>
      <c r="JE84" s="101"/>
      <c r="JF84" s="101"/>
      <c r="JG84" s="101"/>
      <c r="JH84" s="101"/>
      <c r="JI84" s="101"/>
      <c r="JJ84" s="101"/>
      <c r="JK84" s="101"/>
      <c r="JL84" s="101"/>
      <c r="JM84" s="101"/>
      <c r="JN84" s="101"/>
      <c r="JO84" s="101"/>
      <c r="JP84" s="101"/>
      <c r="JQ84" s="101"/>
      <c r="JR84" s="101"/>
      <c r="JS84" s="101"/>
      <c r="JT84" s="101"/>
      <c r="JU84" s="101"/>
      <c r="JV84" s="101"/>
      <c r="JW84" s="101"/>
      <c r="JX84" s="101"/>
      <c r="JY84" s="101"/>
      <c r="JZ84" s="101"/>
      <c r="KA84" s="101"/>
      <c r="KB84" s="101"/>
      <c r="KC84" s="101"/>
      <c r="KD84" s="101"/>
      <c r="KE84" s="101"/>
      <c r="KF84" s="101"/>
      <c r="KG84" s="101"/>
      <c r="KH84" s="101"/>
      <c r="KI84" s="101"/>
      <c r="KJ84" s="101"/>
      <c r="KK84" s="101"/>
      <c r="KL84" s="101"/>
      <c r="KM84" s="101"/>
      <c r="KN84" s="101"/>
      <c r="KO84" s="101"/>
      <c r="KP84" s="101"/>
      <c r="KQ84" s="101"/>
      <c r="KR84" s="101"/>
      <c r="KS84" s="101"/>
      <c r="KT84" s="101"/>
      <c r="KU84" s="101"/>
      <c r="KV84" s="101"/>
      <c r="KW84" s="101"/>
      <c r="KX84" s="101"/>
      <c r="KY84" s="101"/>
      <c r="KZ84" s="101"/>
      <c r="LA84" s="101"/>
      <c r="LB84" s="101"/>
      <c r="LC84" s="101"/>
      <c r="LD84" s="101"/>
      <c r="LE84" s="101"/>
      <c r="LF84" s="101"/>
      <c r="LG84" s="101"/>
      <c r="LH84" s="101"/>
      <c r="LI84" s="101"/>
      <c r="LJ84" s="101"/>
      <c r="LK84" s="101"/>
      <c r="LL84" s="101"/>
      <c r="LM84" s="101"/>
      <c r="LN84" s="101"/>
      <c r="LO84" s="101"/>
      <c r="LP84" s="101"/>
      <c r="LQ84" s="101"/>
      <c r="LR84" s="101"/>
      <c r="LS84" s="101"/>
      <c r="LT84" s="101"/>
      <c r="LU84" s="101"/>
      <c r="LV84" s="101"/>
      <c r="LW84" s="101"/>
      <c r="LX84" s="101"/>
      <c r="LY84" s="101"/>
      <c r="LZ84" s="101"/>
      <c r="MA84" s="101"/>
      <c r="MB84" s="101"/>
      <c r="MC84" s="101"/>
      <c r="MD84" s="101"/>
      <c r="ME84" s="101"/>
      <c r="MF84" s="101"/>
      <c r="MG84" s="101"/>
      <c r="MH84" s="101"/>
      <c r="MI84" s="101"/>
      <c r="MJ84" s="101"/>
      <c r="MK84" s="101"/>
      <c r="ML84" s="101"/>
      <c r="MM84" s="101"/>
      <c r="MN84" s="101"/>
      <c r="MO84" s="101"/>
      <c r="MP84" s="101"/>
      <c r="MQ84" s="101"/>
      <c r="MR84" s="101"/>
      <c r="MS84" s="101"/>
      <c r="MT84" s="101"/>
      <c r="MU84" s="101"/>
      <c r="MV84" s="101"/>
      <c r="MW84" s="101"/>
      <c r="MX84" s="101"/>
      <c r="MY84" s="101"/>
      <c r="MZ84" s="101"/>
      <c r="NA84" s="101"/>
      <c r="NB84" s="101"/>
      <c r="NC84" s="101"/>
      <c r="ND84" s="101"/>
      <c r="NE84" s="101"/>
      <c r="NF84" s="101"/>
      <c r="NG84" s="101"/>
      <c r="NH84" s="101"/>
      <c r="NI84" s="101"/>
      <c r="NJ84" s="101"/>
      <c r="NK84" s="101"/>
      <c r="NL84" s="101"/>
      <c r="NM84" s="101"/>
      <c r="NN84" s="101"/>
      <c r="NO84" s="101"/>
      <c r="NP84" s="101"/>
      <c r="NQ84" s="101"/>
      <c r="NR84" s="101"/>
      <c r="NS84" s="101"/>
      <c r="NT84" s="101"/>
      <c r="NU84" s="101"/>
      <c r="NV84" s="101"/>
      <c r="NW84" s="101"/>
      <c r="NX84" s="101"/>
      <c r="NY84" s="101"/>
      <c r="NZ84" s="101"/>
      <c r="OA84" s="101"/>
      <c r="OB84" s="101"/>
      <c r="OC84" s="101"/>
      <c r="OD84" s="101"/>
      <c r="OE84" s="101"/>
      <c r="OF84" s="101"/>
      <c r="OG84" s="101"/>
      <c r="OH84" s="101"/>
      <c r="OI84" s="101"/>
      <c r="OJ84" s="101"/>
      <c r="OK84" s="101"/>
      <c r="OL84" s="101"/>
      <c r="OM84" s="101"/>
      <c r="ON84" s="101"/>
      <c r="OO84" s="101"/>
      <c r="OP84" s="101"/>
      <c r="OQ84" s="101"/>
      <c r="OR84" s="101"/>
      <c r="OS84" s="101"/>
      <c r="OT84" s="101"/>
      <c r="OU84" s="101"/>
      <c r="OV84" s="101"/>
      <c r="OW84" s="101"/>
      <c r="OX84" s="101"/>
      <c r="OY84" s="101"/>
      <c r="OZ84" s="101"/>
      <c r="PA84" s="101"/>
      <c r="PB84" s="101"/>
      <c r="PC84" s="101"/>
      <c r="PD84" s="101"/>
      <c r="PE84" s="101"/>
      <c r="PF84" s="101"/>
      <c r="PG84" s="101"/>
      <c r="PH84" s="101"/>
      <c r="PI84" s="101"/>
      <c r="PJ84" s="101"/>
      <c r="PK84" s="101"/>
      <c r="PL84" s="101"/>
      <c r="PM84" s="101"/>
      <c r="PN84" s="101"/>
      <c r="PO84" s="101"/>
      <c r="PP84" s="101"/>
      <c r="PQ84" s="101"/>
      <c r="PR84" s="101"/>
      <c r="PS84" s="101"/>
      <c r="PT84" s="101"/>
      <c r="PU84" s="101"/>
      <c r="PV84" s="101"/>
      <c r="PW84" s="101"/>
      <c r="PX84" s="101"/>
      <c r="PY84" s="101"/>
      <c r="PZ84" s="101"/>
      <c r="QA84" s="101"/>
      <c r="QB84" s="101"/>
      <c r="QC84" s="101"/>
      <c r="QD84" s="101"/>
      <c r="QE84" s="101"/>
      <c r="QF84" s="101"/>
      <c r="QG84" s="101"/>
      <c r="QH84" s="101"/>
      <c r="QI84" s="101"/>
      <c r="QJ84" s="101"/>
      <c r="QK84" s="101"/>
      <c r="QL84" s="101"/>
      <c r="QM84" s="101"/>
      <c r="QN84" s="101"/>
      <c r="QO84" s="101"/>
      <c r="QP84" s="101"/>
      <c r="QQ84" s="101"/>
      <c r="QR84" s="101"/>
      <c r="QS84" s="101"/>
      <c r="QT84" s="101"/>
      <c r="QU84" s="101"/>
      <c r="QV84" s="101"/>
      <c r="QW84" s="101"/>
      <c r="QX84" s="101"/>
      <c r="QY84" s="101"/>
      <c r="QZ84" s="101"/>
      <c r="RA84" s="101"/>
      <c r="RB84" s="101"/>
      <c r="RC84" s="101"/>
      <c r="RD84" s="101"/>
      <c r="RE84" s="101"/>
      <c r="RF84" s="101"/>
      <c r="RG84" s="101"/>
      <c r="RH84" s="101"/>
      <c r="RI84" s="101"/>
      <c r="RJ84" s="101"/>
      <c r="RK84" s="101"/>
      <c r="RL84" s="101"/>
      <c r="RM84" s="101"/>
      <c r="RN84" s="101"/>
      <c r="RO84" s="101"/>
      <c r="RP84" s="101"/>
      <c r="RQ84" s="101"/>
      <c r="RR84" s="101"/>
      <c r="RS84" s="101"/>
      <c r="RT84" s="101"/>
      <c r="RU84" s="101"/>
      <c r="RV84" s="101"/>
      <c r="RW84" s="101"/>
      <c r="RX84" s="101"/>
      <c r="RY84" s="101"/>
      <c r="RZ84" s="101"/>
      <c r="SA84" s="101"/>
      <c r="SB84" s="101"/>
      <c r="SC84" s="101"/>
      <c r="SD84" s="101"/>
      <c r="SE84" s="101"/>
      <c r="SF84" s="101"/>
      <c r="SG84" s="101"/>
      <c r="SH84" s="101"/>
      <c r="SI84" s="101"/>
      <c r="SJ84" s="101"/>
      <c r="SK84" s="101"/>
      <c r="SL84" s="101"/>
      <c r="SM84" s="101"/>
      <c r="SN84" s="101"/>
      <c r="SO84" s="101"/>
      <c r="SP84" s="101"/>
      <c r="SQ84" s="101"/>
      <c r="SR84" s="101"/>
      <c r="SS84" s="101"/>
      <c r="ST84" s="101"/>
      <c r="SU84" s="101"/>
      <c r="SV84" s="101"/>
      <c r="SW84" s="101"/>
      <c r="SX84" s="101"/>
      <c r="SY84" s="101"/>
      <c r="SZ84" s="101"/>
      <c r="TA84" s="101"/>
      <c r="TB84" s="101"/>
      <c r="TC84" s="101"/>
      <c r="TD84" s="101"/>
      <c r="TE84" s="101"/>
      <c r="TF84" s="101"/>
      <c r="TG84" s="101"/>
      <c r="TH84" s="101"/>
      <c r="TI84" s="101"/>
      <c r="TJ84" s="101"/>
      <c r="TK84" s="101"/>
      <c r="TL84" s="101"/>
      <c r="TM84" s="101"/>
      <c r="TN84" s="101"/>
      <c r="TO84" s="101"/>
      <c r="TP84" s="101"/>
      <c r="TQ84" s="101"/>
      <c r="TR84" s="101"/>
      <c r="TS84" s="101"/>
      <c r="TT84" s="101"/>
      <c r="TU84" s="101"/>
      <c r="TV84" s="101"/>
      <c r="TW84" s="101"/>
      <c r="TX84" s="101"/>
      <c r="TY84" s="101"/>
      <c r="TZ84" s="101"/>
      <c r="UA84" s="101"/>
      <c r="UB84" s="101"/>
      <c r="UC84" s="101"/>
      <c r="UD84" s="101"/>
      <c r="UE84" s="101"/>
      <c r="UF84" s="101"/>
      <c r="UG84" s="101"/>
      <c r="UH84" s="101"/>
      <c r="UI84" s="101"/>
      <c r="UJ84" s="101"/>
      <c r="UK84" s="101"/>
      <c r="UL84" s="101"/>
      <c r="UM84" s="101"/>
      <c r="UN84" s="101"/>
      <c r="UO84" s="101"/>
      <c r="UP84" s="101"/>
      <c r="UQ84" s="101"/>
      <c r="UR84" s="101"/>
      <c r="US84" s="101"/>
      <c r="UT84" s="101"/>
      <c r="UU84" s="101"/>
      <c r="UV84" s="101"/>
      <c r="UW84" s="101"/>
      <c r="UX84" s="101"/>
      <c r="UY84" s="101"/>
      <c r="UZ84" s="101"/>
      <c r="VA84" s="101"/>
      <c r="VB84" s="101"/>
      <c r="VC84" s="101"/>
      <c r="VD84" s="101"/>
      <c r="VE84" s="101"/>
      <c r="VF84" s="101"/>
      <c r="VG84" s="101"/>
      <c r="VH84" s="101"/>
      <c r="VI84" s="101"/>
      <c r="VJ84" s="101"/>
      <c r="VK84" s="101"/>
      <c r="VL84" s="101"/>
      <c r="VM84" s="101"/>
      <c r="VN84" s="101"/>
      <c r="VO84" s="101"/>
      <c r="VP84" s="101"/>
      <c r="VQ84" s="101"/>
      <c r="VR84" s="101"/>
      <c r="VS84" s="101"/>
      <c r="VT84" s="101"/>
      <c r="VU84" s="101"/>
      <c r="VV84" s="101"/>
      <c r="VW84" s="101"/>
      <c r="VX84" s="101"/>
      <c r="VY84" s="101"/>
      <c r="VZ84" s="101"/>
      <c r="WA84" s="101"/>
      <c r="WB84" s="101"/>
      <c r="WC84" s="101"/>
      <c r="WD84" s="101"/>
      <c r="WE84" s="101"/>
      <c r="WF84" s="101"/>
      <c r="WG84" s="101"/>
      <c r="WH84" s="101"/>
      <c r="WI84" s="101"/>
      <c r="WJ84" s="101"/>
      <c r="WK84" s="101"/>
      <c r="WL84" s="101"/>
      <c r="WM84" s="101"/>
      <c r="WN84" s="101"/>
      <c r="WO84" s="101"/>
      <c r="WP84" s="101"/>
      <c r="WQ84" s="101"/>
      <c r="WR84" s="101"/>
      <c r="WS84" s="101"/>
      <c r="WT84" s="101"/>
      <c r="WU84" s="101"/>
      <c r="WV84" s="101"/>
      <c r="WW84" s="101"/>
      <c r="WX84" s="101"/>
      <c r="WY84" s="101"/>
      <c r="WZ84" s="101"/>
      <c r="XA84" s="101"/>
      <c r="XB84" s="101"/>
      <c r="XC84" s="101"/>
      <c r="XD84" s="101"/>
      <c r="XE84" s="101"/>
      <c r="XF84" s="101"/>
      <c r="XG84" s="101"/>
      <c r="XH84" s="101"/>
      <c r="XI84" s="101"/>
      <c r="XJ84" s="101"/>
      <c r="XK84" s="101"/>
      <c r="XL84" s="101"/>
      <c r="XM84" s="101"/>
      <c r="XN84" s="101"/>
      <c r="XO84" s="101"/>
      <c r="XP84" s="101"/>
      <c r="XQ84" s="101"/>
      <c r="XR84" s="101"/>
      <c r="XS84" s="101"/>
      <c r="XT84" s="101"/>
      <c r="XU84" s="101"/>
      <c r="XV84" s="101"/>
      <c r="XW84" s="101"/>
      <c r="XX84" s="101"/>
      <c r="XY84" s="101"/>
      <c r="XZ84" s="101"/>
      <c r="YA84" s="101"/>
      <c r="YB84" s="101"/>
      <c r="YC84" s="101"/>
      <c r="YD84" s="101"/>
      <c r="YE84" s="101"/>
      <c r="YF84" s="101"/>
      <c r="YG84" s="101"/>
      <c r="YH84" s="101"/>
      <c r="YI84" s="101"/>
      <c r="YJ84" s="101"/>
      <c r="YK84" s="101"/>
      <c r="YL84" s="101"/>
      <c r="YM84" s="101"/>
      <c r="YN84" s="101"/>
      <c r="YO84" s="101"/>
      <c r="YP84" s="101"/>
      <c r="YQ84" s="101"/>
      <c r="YR84" s="101"/>
      <c r="YS84" s="101"/>
      <c r="YT84" s="101"/>
      <c r="YU84" s="101"/>
      <c r="YV84" s="101"/>
      <c r="YW84" s="101"/>
      <c r="YX84" s="101"/>
      <c r="YY84" s="101"/>
      <c r="YZ84" s="101"/>
      <c r="ZA84" s="101"/>
      <c r="ZB84" s="101"/>
      <c r="ZC84" s="101"/>
      <c r="ZD84" s="101"/>
      <c r="ZE84" s="101"/>
      <c r="ZF84" s="101"/>
      <c r="ZG84" s="101"/>
      <c r="ZH84" s="101"/>
      <c r="ZI84" s="101"/>
      <c r="ZJ84" s="101"/>
      <c r="ZK84" s="101"/>
      <c r="ZL84" s="101"/>
      <c r="ZM84" s="101"/>
      <c r="ZN84" s="101"/>
      <c r="ZO84" s="101"/>
      <c r="ZP84" s="101"/>
      <c r="ZQ84" s="101"/>
      <c r="ZR84" s="101"/>
      <c r="ZS84" s="101"/>
      <c r="ZT84" s="101"/>
      <c r="ZU84" s="101"/>
      <c r="ZV84" s="101"/>
      <c r="ZW84" s="101"/>
      <c r="ZX84" s="101"/>
      <c r="ZY84" s="101"/>
      <c r="ZZ84" s="101"/>
      <c r="AAA84" s="101"/>
      <c r="AAB84" s="101"/>
      <c r="AAC84" s="101"/>
      <c r="AAD84" s="101"/>
      <c r="AAE84" s="101"/>
      <c r="AAF84" s="101"/>
      <c r="AAG84" s="101"/>
      <c r="AAH84" s="101"/>
      <c r="AAI84" s="101"/>
      <c r="AAJ84" s="101"/>
      <c r="AAK84" s="101"/>
      <c r="AAL84" s="101"/>
      <c r="AAM84" s="101"/>
      <c r="AAN84" s="101"/>
      <c r="AAO84" s="101"/>
      <c r="AAP84" s="101"/>
      <c r="AAQ84" s="101"/>
      <c r="AAR84" s="101"/>
      <c r="AAS84" s="101"/>
      <c r="AAT84" s="101"/>
      <c r="AAU84" s="101"/>
      <c r="AAV84" s="101"/>
      <c r="AAW84" s="101"/>
      <c r="AAX84" s="101"/>
      <c r="AAY84" s="101"/>
      <c r="AAZ84" s="101"/>
      <c r="ABA84" s="101"/>
      <c r="ABB84" s="101"/>
      <c r="ABC84" s="101"/>
      <c r="ABD84" s="101"/>
      <c r="ABE84" s="101"/>
      <c r="ABF84" s="101"/>
      <c r="ABG84" s="101"/>
      <c r="ABH84" s="101"/>
      <c r="ABI84" s="101"/>
      <c r="ABJ84" s="101"/>
      <c r="ABK84" s="101"/>
      <c r="ABL84" s="101"/>
      <c r="ABM84" s="101"/>
      <c r="ABN84" s="101"/>
      <c r="ABO84" s="101"/>
      <c r="ABP84" s="101"/>
    </row>
    <row r="85" spans="1:744" ht="14.45" customHeight="1" x14ac:dyDescent="0.25">
      <c r="A85" s="25" t="s">
        <v>103</v>
      </c>
      <c r="B85" s="27" t="s">
        <v>66</v>
      </c>
      <c r="C85" s="27" t="s">
        <v>70</v>
      </c>
      <c r="D85" s="27" t="s">
        <v>27</v>
      </c>
      <c r="E85" s="28">
        <v>10620</v>
      </c>
      <c r="F85" s="34">
        <v>0</v>
      </c>
      <c r="G85" s="30">
        <v>434</v>
      </c>
      <c r="H85" s="30">
        <v>445</v>
      </c>
      <c r="I85" s="30">
        <v>462</v>
      </c>
      <c r="J85" s="30"/>
      <c r="K85" s="40"/>
      <c r="L85" s="93"/>
      <c r="M85" s="93">
        <v>0</v>
      </c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  <c r="DD85" s="94"/>
      <c r="DE85" s="94"/>
      <c r="DF85" s="94"/>
      <c r="DG85" s="94"/>
      <c r="DH85" s="94"/>
      <c r="DI85" s="94"/>
      <c r="DJ85" s="94"/>
      <c r="DK85" s="94"/>
      <c r="DL85" s="94"/>
      <c r="DM85" s="94"/>
      <c r="DN85" s="94"/>
      <c r="DO85" s="94"/>
      <c r="DP85" s="94"/>
      <c r="DQ85" s="94"/>
      <c r="DR85" s="94"/>
      <c r="DS85" s="94"/>
      <c r="DT85" s="94"/>
      <c r="DU85" s="94"/>
      <c r="DV85" s="94"/>
      <c r="DW85" s="94"/>
      <c r="DX85" s="94"/>
      <c r="DY85" s="94"/>
      <c r="DZ85" s="94"/>
      <c r="EA85" s="94"/>
      <c r="EB85" s="94"/>
      <c r="EC85" s="94"/>
      <c r="ED85" s="94"/>
      <c r="EE85" s="94"/>
      <c r="EF85" s="94"/>
      <c r="EG85" s="94"/>
      <c r="EH85" s="94"/>
      <c r="EI85" s="94"/>
      <c r="EJ85" s="94"/>
      <c r="EK85" s="94"/>
      <c r="EL85" s="94"/>
      <c r="EM85" s="94"/>
      <c r="EN85" s="94"/>
      <c r="EO85" s="94"/>
      <c r="EP85" s="94"/>
      <c r="EQ85" s="94"/>
      <c r="ER85" s="94"/>
      <c r="ES85" s="94"/>
      <c r="ET85" s="94"/>
      <c r="EU85" s="94"/>
      <c r="EV85" s="94"/>
      <c r="EW85" s="94"/>
      <c r="EX85" s="94"/>
      <c r="EY85" s="94"/>
      <c r="EZ85" s="94"/>
      <c r="FA85" s="94"/>
      <c r="FB85" s="94"/>
      <c r="FC85" s="94"/>
      <c r="FD85" s="94"/>
      <c r="FE85" s="94"/>
      <c r="FF85" s="94"/>
      <c r="FG85" s="94"/>
      <c r="FH85" s="94"/>
      <c r="FI85" s="94"/>
      <c r="FJ85" s="94"/>
      <c r="FK85" s="94"/>
      <c r="FL85" s="94"/>
      <c r="FM85" s="94"/>
      <c r="FN85" s="94"/>
      <c r="FO85" s="94"/>
      <c r="FP85" s="94"/>
      <c r="FQ85" s="94"/>
      <c r="FR85" s="94"/>
      <c r="FS85" s="94"/>
      <c r="FT85" s="94"/>
      <c r="FU85" s="94"/>
      <c r="FV85" s="94"/>
      <c r="FW85" s="94"/>
      <c r="FX85" s="94"/>
      <c r="FY85" s="94"/>
      <c r="FZ85" s="94"/>
      <c r="GA85" s="94"/>
      <c r="GB85" s="94"/>
      <c r="GC85" s="94"/>
      <c r="GD85" s="94"/>
      <c r="GE85" s="94"/>
      <c r="GF85" s="94"/>
      <c r="GG85" s="94"/>
      <c r="GH85" s="94"/>
      <c r="GI85" s="94"/>
      <c r="GJ85" s="94"/>
      <c r="GK85" s="94"/>
      <c r="GL85" s="94"/>
      <c r="GM85" s="94"/>
      <c r="GN85" s="94"/>
      <c r="GO85" s="94"/>
      <c r="GP85" s="94"/>
      <c r="GQ85" s="94"/>
      <c r="GR85" s="94"/>
      <c r="GS85" s="94"/>
      <c r="GT85" s="94"/>
      <c r="GU85" s="94"/>
      <c r="GV85" s="94"/>
      <c r="GW85" s="94"/>
      <c r="GX85" s="94"/>
      <c r="GY85" s="94"/>
      <c r="GZ85" s="94"/>
      <c r="HA85" s="94"/>
      <c r="HB85" s="94"/>
      <c r="HC85" s="94"/>
      <c r="HD85" s="94"/>
      <c r="HE85" s="94"/>
      <c r="HF85" s="94"/>
      <c r="HG85" s="94"/>
      <c r="HH85" s="94"/>
      <c r="HI85" s="94"/>
      <c r="HJ85" s="94"/>
      <c r="HK85" s="94"/>
      <c r="HL85" s="94"/>
      <c r="HM85" s="94"/>
      <c r="HN85" s="94"/>
      <c r="HO85" s="94"/>
      <c r="HP85" s="94"/>
      <c r="HQ85" s="94"/>
      <c r="HR85" s="94"/>
      <c r="HS85" s="94"/>
      <c r="HT85" s="94"/>
      <c r="HU85" s="94"/>
      <c r="HV85" s="94"/>
      <c r="HW85" s="94"/>
      <c r="HX85" s="94"/>
      <c r="HY85" s="94"/>
      <c r="HZ85" s="94"/>
      <c r="IA85" s="94"/>
      <c r="IB85" s="94"/>
      <c r="IC85" s="94"/>
      <c r="ID85" s="94"/>
      <c r="IE85" s="94"/>
      <c r="IF85" s="94"/>
      <c r="IG85" s="94"/>
      <c r="IH85" s="94"/>
      <c r="II85" s="94"/>
      <c r="IJ85" s="94"/>
      <c r="IK85" s="94"/>
      <c r="IL85" s="94"/>
      <c r="IM85" s="94"/>
      <c r="IN85" s="94"/>
      <c r="IO85" s="94"/>
      <c r="IP85" s="94"/>
      <c r="IQ85" s="94"/>
      <c r="IR85" s="94"/>
      <c r="IS85" s="94"/>
      <c r="IT85" s="94"/>
      <c r="IU85" s="94"/>
      <c r="IV85" s="94"/>
      <c r="IW85" s="94"/>
      <c r="IX85" s="94"/>
      <c r="IY85" s="94"/>
      <c r="IZ85" s="94"/>
      <c r="JA85" s="94"/>
      <c r="JB85" s="94"/>
      <c r="JC85" s="94"/>
      <c r="JD85" s="94"/>
      <c r="JE85" s="94"/>
      <c r="JF85" s="94"/>
      <c r="JG85" s="94"/>
      <c r="JH85" s="94"/>
      <c r="JI85" s="94"/>
      <c r="JJ85" s="94"/>
      <c r="JK85" s="94"/>
      <c r="JL85" s="94"/>
      <c r="JM85" s="94"/>
      <c r="JN85" s="94"/>
      <c r="JO85" s="94"/>
      <c r="JP85" s="94"/>
      <c r="JQ85" s="94"/>
      <c r="JR85" s="94"/>
      <c r="JS85" s="94"/>
      <c r="JT85" s="94"/>
      <c r="JU85" s="94"/>
      <c r="JV85" s="94"/>
      <c r="JW85" s="94"/>
      <c r="JX85" s="94"/>
      <c r="JY85" s="94"/>
      <c r="JZ85" s="94"/>
      <c r="KA85" s="94"/>
      <c r="KB85" s="94"/>
      <c r="KC85" s="94"/>
      <c r="KD85" s="94"/>
      <c r="KE85" s="94"/>
      <c r="KF85" s="94"/>
      <c r="KG85" s="94"/>
      <c r="KH85" s="94"/>
      <c r="KI85" s="94"/>
      <c r="KJ85" s="94"/>
      <c r="KK85" s="94"/>
      <c r="KL85" s="94"/>
      <c r="KM85" s="94"/>
      <c r="KN85" s="94"/>
      <c r="KO85" s="94"/>
      <c r="KP85" s="94"/>
      <c r="KQ85" s="94"/>
      <c r="KR85" s="94"/>
      <c r="KS85" s="94"/>
      <c r="KT85" s="94"/>
      <c r="KU85" s="94"/>
      <c r="KV85" s="94"/>
      <c r="KW85" s="94"/>
      <c r="KX85" s="94"/>
      <c r="KY85" s="94"/>
      <c r="KZ85" s="94"/>
      <c r="LA85" s="94"/>
      <c r="LB85" s="94"/>
      <c r="LC85" s="94"/>
      <c r="LD85" s="94"/>
      <c r="LE85" s="94"/>
      <c r="LF85" s="94"/>
      <c r="LG85" s="94"/>
      <c r="LH85" s="94"/>
      <c r="LI85" s="94"/>
      <c r="LJ85" s="94"/>
      <c r="LK85" s="94"/>
      <c r="LL85" s="94"/>
      <c r="LM85" s="94"/>
      <c r="LN85" s="94"/>
      <c r="LO85" s="94"/>
      <c r="LP85" s="94"/>
      <c r="LQ85" s="94"/>
      <c r="LR85" s="94"/>
      <c r="LS85" s="94"/>
      <c r="LT85" s="94"/>
      <c r="LU85" s="94"/>
      <c r="LV85" s="94"/>
      <c r="LW85" s="94"/>
      <c r="LX85" s="94"/>
      <c r="LY85" s="94"/>
      <c r="LZ85" s="94"/>
      <c r="MA85" s="94"/>
      <c r="MB85" s="94"/>
      <c r="MC85" s="94"/>
      <c r="MD85" s="94"/>
      <c r="ME85" s="94"/>
      <c r="MF85" s="94"/>
      <c r="MG85" s="94"/>
      <c r="MH85" s="94"/>
      <c r="MI85" s="94"/>
      <c r="MJ85" s="94"/>
      <c r="MK85" s="94"/>
      <c r="ML85" s="94"/>
      <c r="MM85" s="94"/>
      <c r="MN85" s="94"/>
      <c r="MO85" s="94"/>
      <c r="MP85" s="94"/>
      <c r="MQ85" s="94"/>
      <c r="MR85" s="94"/>
      <c r="MS85" s="94"/>
      <c r="MT85" s="94"/>
      <c r="MU85" s="94"/>
      <c r="MV85" s="94"/>
      <c r="MW85" s="94"/>
      <c r="MX85" s="94"/>
      <c r="MY85" s="94"/>
      <c r="MZ85" s="94"/>
      <c r="NA85" s="94"/>
      <c r="NB85" s="94"/>
      <c r="NC85" s="94"/>
      <c r="ND85" s="94"/>
      <c r="NE85" s="94"/>
      <c r="NF85" s="94"/>
      <c r="NG85" s="94"/>
      <c r="NH85" s="94"/>
      <c r="NI85" s="94"/>
      <c r="NJ85" s="94"/>
      <c r="NK85" s="94"/>
      <c r="NL85" s="94"/>
      <c r="NM85" s="94"/>
      <c r="NN85" s="94"/>
      <c r="NO85" s="94"/>
      <c r="NP85" s="94"/>
      <c r="NQ85" s="94"/>
      <c r="NR85" s="94"/>
      <c r="NS85" s="94"/>
      <c r="NT85" s="94"/>
      <c r="NU85" s="94"/>
      <c r="NV85" s="94"/>
      <c r="NW85" s="94"/>
      <c r="NX85" s="94"/>
      <c r="NY85" s="94"/>
      <c r="NZ85" s="94"/>
      <c r="OA85" s="94"/>
      <c r="OB85" s="94"/>
      <c r="OC85" s="94"/>
      <c r="OD85" s="94"/>
      <c r="OE85" s="94"/>
      <c r="OF85" s="94"/>
      <c r="OG85" s="94"/>
      <c r="OH85" s="94"/>
      <c r="OI85" s="94"/>
      <c r="OJ85" s="94"/>
      <c r="OK85" s="94"/>
      <c r="OL85" s="94"/>
      <c r="OM85" s="94"/>
      <c r="ON85" s="94"/>
      <c r="OO85" s="94"/>
      <c r="OP85" s="94"/>
      <c r="OQ85" s="94"/>
      <c r="OR85" s="94"/>
      <c r="OS85" s="94"/>
      <c r="OT85" s="94"/>
      <c r="OU85" s="94"/>
      <c r="OV85" s="94"/>
      <c r="OW85" s="94"/>
      <c r="OX85" s="94"/>
      <c r="OY85" s="94"/>
      <c r="OZ85" s="94"/>
      <c r="PA85" s="94"/>
      <c r="PB85" s="94"/>
      <c r="PC85" s="94"/>
      <c r="PD85" s="94"/>
      <c r="PE85" s="94"/>
      <c r="PF85" s="94"/>
      <c r="PG85" s="94"/>
      <c r="PH85" s="94"/>
      <c r="PI85" s="94"/>
      <c r="PJ85" s="94"/>
      <c r="PK85" s="94"/>
      <c r="PL85" s="94"/>
      <c r="PM85" s="94"/>
      <c r="PN85" s="94"/>
      <c r="PO85" s="94"/>
      <c r="PP85" s="94"/>
      <c r="PQ85" s="94"/>
      <c r="PR85" s="94"/>
      <c r="PS85" s="94"/>
      <c r="PT85" s="94"/>
      <c r="PU85" s="94"/>
      <c r="PV85" s="94"/>
      <c r="PW85" s="94"/>
      <c r="PX85" s="94"/>
      <c r="PY85" s="94"/>
      <c r="PZ85" s="94"/>
      <c r="QA85" s="94"/>
      <c r="QB85" s="94"/>
      <c r="QC85" s="94"/>
      <c r="QD85" s="94"/>
      <c r="QE85" s="94"/>
      <c r="QF85" s="94"/>
      <c r="QG85" s="94"/>
      <c r="QH85" s="94"/>
      <c r="QI85" s="94"/>
      <c r="QJ85" s="94"/>
      <c r="QK85" s="94"/>
      <c r="QL85" s="94"/>
      <c r="QM85" s="94"/>
      <c r="QN85" s="94"/>
      <c r="QO85" s="94"/>
      <c r="QP85" s="94"/>
      <c r="QQ85" s="94"/>
      <c r="QR85" s="94"/>
      <c r="QS85" s="94"/>
      <c r="QT85" s="94"/>
      <c r="QU85" s="94"/>
      <c r="QV85" s="94"/>
      <c r="QW85" s="94"/>
      <c r="QX85" s="94"/>
      <c r="QY85" s="94"/>
      <c r="QZ85" s="94"/>
      <c r="RA85" s="94"/>
      <c r="RB85" s="94"/>
      <c r="RC85" s="94"/>
      <c r="RD85" s="94"/>
      <c r="RE85" s="94"/>
      <c r="RF85" s="94"/>
      <c r="RG85" s="94"/>
      <c r="RH85" s="94"/>
      <c r="RI85" s="94"/>
      <c r="RJ85" s="94"/>
      <c r="RK85" s="94"/>
      <c r="RL85" s="94"/>
      <c r="RM85" s="94"/>
      <c r="RN85" s="94"/>
      <c r="RO85" s="94"/>
      <c r="RP85" s="94"/>
      <c r="RQ85" s="94"/>
      <c r="RR85" s="94"/>
      <c r="RS85" s="94"/>
      <c r="RT85" s="94"/>
      <c r="RU85" s="94"/>
      <c r="RV85" s="94"/>
      <c r="RW85" s="94"/>
      <c r="RX85" s="94"/>
      <c r="RY85" s="94"/>
      <c r="RZ85" s="94"/>
      <c r="SA85" s="94"/>
      <c r="SB85" s="94"/>
      <c r="SC85" s="94"/>
      <c r="SD85" s="94"/>
      <c r="SE85" s="94"/>
      <c r="SF85" s="94"/>
      <c r="SG85" s="94"/>
      <c r="SH85" s="94"/>
      <c r="SI85" s="94"/>
      <c r="SJ85" s="94"/>
      <c r="SK85" s="94"/>
      <c r="SL85" s="94"/>
      <c r="SM85" s="94"/>
      <c r="SN85" s="94"/>
      <c r="SO85" s="94"/>
      <c r="SP85" s="94"/>
      <c r="SQ85" s="94"/>
      <c r="SR85" s="94"/>
      <c r="SS85" s="94"/>
      <c r="ST85" s="94"/>
      <c r="SU85" s="94"/>
      <c r="SV85" s="94"/>
      <c r="SW85" s="94"/>
      <c r="SX85" s="94"/>
      <c r="SY85" s="94"/>
      <c r="SZ85" s="94"/>
      <c r="TA85" s="94"/>
      <c r="TB85" s="94"/>
      <c r="TC85" s="94"/>
      <c r="TD85" s="94"/>
      <c r="TE85" s="94"/>
      <c r="TF85" s="94"/>
      <c r="TG85" s="94"/>
      <c r="TH85" s="94"/>
      <c r="TI85" s="94"/>
      <c r="TJ85" s="94"/>
      <c r="TK85" s="94"/>
      <c r="TL85" s="94"/>
      <c r="TM85" s="94"/>
      <c r="TN85" s="94"/>
      <c r="TO85" s="94"/>
      <c r="TP85" s="94"/>
      <c r="TQ85" s="94"/>
      <c r="TR85" s="94"/>
      <c r="TS85" s="94"/>
      <c r="TT85" s="94"/>
      <c r="TU85" s="94"/>
      <c r="TV85" s="94"/>
      <c r="TW85" s="94"/>
      <c r="TX85" s="94"/>
      <c r="TY85" s="94"/>
      <c r="TZ85" s="94"/>
      <c r="UA85" s="94"/>
      <c r="UB85" s="94"/>
      <c r="UC85" s="94"/>
      <c r="UD85" s="94"/>
      <c r="UE85" s="94"/>
      <c r="UF85" s="94"/>
      <c r="UG85" s="94"/>
      <c r="UH85" s="94"/>
      <c r="UI85" s="94"/>
      <c r="UJ85" s="94"/>
      <c r="UK85" s="94"/>
      <c r="UL85" s="94"/>
      <c r="UM85" s="94"/>
      <c r="UN85" s="94"/>
      <c r="UO85" s="94"/>
      <c r="UP85" s="94"/>
      <c r="UQ85" s="94"/>
      <c r="UR85" s="94"/>
      <c r="US85" s="94"/>
      <c r="UT85" s="94"/>
      <c r="UU85" s="94"/>
      <c r="UV85" s="94"/>
      <c r="UW85" s="94"/>
      <c r="UX85" s="94"/>
      <c r="UY85" s="94"/>
      <c r="UZ85" s="94"/>
      <c r="VA85" s="94"/>
      <c r="VB85" s="94"/>
      <c r="VC85" s="94"/>
      <c r="VD85" s="94"/>
      <c r="VE85" s="94"/>
      <c r="VF85" s="94"/>
      <c r="VG85" s="94"/>
      <c r="VH85" s="94"/>
      <c r="VI85" s="94"/>
      <c r="VJ85" s="94"/>
      <c r="VK85" s="94"/>
      <c r="VL85" s="94"/>
      <c r="VM85" s="94"/>
      <c r="VN85" s="94"/>
      <c r="VO85" s="94"/>
      <c r="VP85" s="94"/>
      <c r="VQ85" s="94"/>
      <c r="VR85" s="94"/>
      <c r="VS85" s="94"/>
      <c r="VT85" s="94"/>
      <c r="VU85" s="94"/>
      <c r="VV85" s="94"/>
      <c r="VW85" s="94"/>
      <c r="VX85" s="94"/>
      <c r="VY85" s="94"/>
      <c r="VZ85" s="94"/>
      <c r="WA85" s="94"/>
      <c r="WB85" s="94"/>
      <c r="WC85" s="94"/>
      <c r="WD85" s="94"/>
      <c r="WE85" s="94"/>
      <c r="WF85" s="94"/>
      <c r="WG85" s="94"/>
      <c r="WH85" s="94"/>
      <c r="WI85" s="94"/>
      <c r="WJ85" s="94"/>
      <c r="WK85" s="94"/>
      <c r="WL85" s="94"/>
      <c r="WM85" s="94"/>
      <c r="WN85" s="94"/>
      <c r="WO85" s="94"/>
      <c r="WP85" s="94"/>
      <c r="WQ85" s="94"/>
      <c r="WR85" s="94"/>
      <c r="WS85" s="94"/>
      <c r="WT85" s="94"/>
      <c r="WU85" s="94"/>
      <c r="WV85" s="94"/>
      <c r="WW85" s="94"/>
      <c r="WX85" s="94"/>
      <c r="WY85" s="94"/>
      <c r="WZ85" s="94"/>
      <c r="XA85" s="94"/>
      <c r="XB85" s="94"/>
      <c r="XC85" s="94"/>
      <c r="XD85" s="94"/>
      <c r="XE85" s="94"/>
      <c r="XF85" s="94"/>
      <c r="XG85" s="94"/>
      <c r="XH85" s="94"/>
      <c r="XI85" s="94"/>
      <c r="XJ85" s="94"/>
      <c r="XK85" s="94"/>
      <c r="XL85" s="94"/>
      <c r="XM85" s="94"/>
      <c r="XN85" s="94"/>
      <c r="XO85" s="94"/>
      <c r="XP85" s="94"/>
      <c r="XQ85" s="94"/>
      <c r="XR85" s="94"/>
      <c r="XS85" s="94"/>
      <c r="XT85" s="94"/>
      <c r="XU85" s="94"/>
      <c r="XV85" s="94"/>
      <c r="XW85" s="94"/>
      <c r="XX85" s="94"/>
      <c r="XY85" s="94"/>
      <c r="XZ85" s="94"/>
      <c r="YA85" s="94"/>
      <c r="YB85" s="94"/>
      <c r="YC85" s="94"/>
      <c r="YD85" s="94"/>
      <c r="YE85" s="94"/>
      <c r="YF85" s="94"/>
      <c r="YG85" s="94"/>
      <c r="YH85" s="94"/>
      <c r="YI85" s="94"/>
      <c r="YJ85" s="94"/>
      <c r="YK85" s="94"/>
      <c r="YL85" s="94"/>
      <c r="YM85" s="94"/>
      <c r="YN85" s="94"/>
      <c r="YO85" s="94"/>
      <c r="YP85" s="94"/>
      <c r="YQ85" s="94"/>
      <c r="YR85" s="94"/>
      <c r="YS85" s="94"/>
      <c r="YT85" s="94"/>
      <c r="YU85" s="94"/>
      <c r="YV85" s="94"/>
      <c r="YW85" s="94"/>
      <c r="YX85" s="94"/>
      <c r="YY85" s="94"/>
      <c r="YZ85" s="94"/>
      <c r="ZA85" s="94"/>
      <c r="ZB85" s="94"/>
      <c r="ZC85" s="94"/>
      <c r="ZD85" s="94"/>
      <c r="ZE85" s="94"/>
      <c r="ZF85" s="94"/>
      <c r="ZG85" s="94"/>
      <c r="ZH85" s="94"/>
      <c r="ZI85" s="94"/>
      <c r="ZJ85" s="94"/>
      <c r="ZK85" s="94"/>
      <c r="ZL85" s="94"/>
      <c r="ZM85" s="94"/>
      <c r="ZN85" s="94"/>
      <c r="ZO85" s="94"/>
      <c r="ZP85" s="94"/>
      <c r="ZQ85" s="94"/>
      <c r="ZR85" s="94"/>
      <c r="ZS85" s="94"/>
      <c r="ZT85" s="94"/>
      <c r="ZU85" s="94"/>
      <c r="ZV85" s="94"/>
      <c r="ZW85" s="94"/>
      <c r="ZX85" s="94"/>
      <c r="ZY85" s="94"/>
      <c r="ZZ85" s="94"/>
      <c r="AAA85" s="94"/>
      <c r="AAB85" s="94"/>
      <c r="AAC85" s="94"/>
      <c r="AAD85" s="94"/>
      <c r="AAE85" s="94"/>
      <c r="AAF85" s="94"/>
      <c r="AAG85" s="94"/>
      <c r="AAH85" s="94"/>
      <c r="AAI85" s="94"/>
      <c r="AAJ85" s="94"/>
      <c r="AAK85" s="94"/>
      <c r="AAL85" s="94"/>
      <c r="AAM85" s="94"/>
      <c r="AAN85" s="94"/>
      <c r="AAO85" s="94"/>
      <c r="AAP85" s="94"/>
      <c r="AAQ85" s="94"/>
      <c r="AAR85" s="94"/>
      <c r="AAS85" s="94"/>
      <c r="AAT85" s="94"/>
      <c r="AAU85" s="94"/>
      <c r="AAV85" s="94"/>
      <c r="AAW85" s="94"/>
      <c r="AAX85" s="94"/>
      <c r="AAY85" s="94"/>
      <c r="AAZ85" s="94"/>
      <c r="ABA85" s="94"/>
      <c r="ABB85" s="94"/>
      <c r="ABC85" s="94"/>
      <c r="ABD85" s="94"/>
      <c r="ABE85" s="94"/>
      <c r="ABF85" s="94"/>
      <c r="ABG85" s="94"/>
      <c r="ABH85" s="94"/>
      <c r="ABI85" s="94"/>
      <c r="ABJ85" s="94"/>
      <c r="ABK85" s="94"/>
      <c r="ABL85" s="94"/>
      <c r="ABM85" s="94"/>
      <c r="ABN85" s="94"/>
      <c r="ABO85" s="94"/>
      <c r="ABP85" s="94"/>
    </row>
    <row r="86" spans="1:744" s="4" customFormat="1" ht="14.45" customHeight="1" x14ac:dyDescent="0.25">
      <c r="A86" s="25" t="s">
        <v>65</v>
      </c>
      <c r="B86" s="27" t="s">
        <v>66</v>
      </c>
      <c r="C86" s="27" t="s">
        <v>3</v>
      </c>
      <c r="D86" s="27" t="s">
        <v>27</v>
      </c>
      <c r="E86" s="28">
        <v>5332</v>
      </c>
      <c r="F86" s="34"/>
      <c r="G86" s="30"/>
      <c r="H86" s="29"/>
      <c r="I86" s="29">
        <v>0</v>
      </c>
      <c r="J86" s="29">
        <v>500</v>
      </c>
      <c r="K86" s="40">
        <v>300</v>
      </c>
      <c r="L86" s="93">
        <v>800</v>
      </c>
      <c r="M86" s="93">
        <v>0</v>
      </c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4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94"/>
      <c r="CC86" s="94"/>
      <c r="CD86" s="94"/>
      <c r="CE86" s="94"/>
      <c r="CF86" s="94"/>
      <c r="CG86" s="94"/>
      <c r="CH86" s="94"/>
      <c r="CI86" s="94"/>
      <c r="CJ86" s="94"/>
      <c r="CK86" s="94"/>
      <c r="CL86" s="94"/>
      <c r="CM86" s="94"/>
      <c r="CN86" s="94"/>
      <c r="CO86" s="94"/>
      <c r="CP86" s="94"/>
      <c r="CQ86" s="94"/>
      <c r="CR86" s="94"/>
      <c r="CS86" s="94"/>
      <c r="CT86" s="94"/>
      <c r="CU86" s="94"/>
      <c r="CV86" s="94"/>
      <c r="CW86" s="94"/>
      <c r="CX86" s="94"/>
      <c r="CY86" s="94"/>
      <c r="CZ86" s="94"/>
      <c r="DA86" s="94"/>
      <c r="DB86" s="94"/>
      <c r="DC86" s="94"/>
      <c r="DD86" s="94"/>
      <c r="DE86" s="94"/>
      <c r="DF86" s="94"/>
      <c r="DG86" s="94"/>
      <c r="DH86" s="94"/>
      <c r="DI86" s="94"/>
      <c r="DJ86" s="94"/>
      <c r="DK86" s="94"/>
      <c r="DL86" s="94"/>
      <c r="DM86" s="94"/>
      <c r="DN86" s="94"/>
      <c r="DO86" s="94"/>
      <c r="DP86" s="94"/>
      <c r="DQ86" s="94"/>
      <c r="DR86" s="94"/>
      <c r="DS86" s="94"/>
      <c r="DT86" s="94"/>
      <c r="DU86" s="94"/>
      <c r="DV86" s="94"/>
      <c r="DW86" s="94"/>
      <c r="DX86" s="94"/>
      <c r="DY86" s="94"/>
      <c r="DZ86" s="94"/>
      <c r="EA86" s="94"/>
      <c r="EB86" s="94"/>
      <c r="EC86" s="94"/>
      <c r="ED86" s="94"/>
      <c r="EE86" s="94"/>
      <c r="EF86" s="94"/>
      <c r="EG86" s="94"/>
      <c r="EH86" s="94"/>
      <c r="EI86" s="94"/>
      <c r="EJ86" s="94"/>
      <c r="EK86" s="94"/>
      <c r="EL86" s="94"/>
      <c r="EM86" s="94"/>
      <c r="EN86" s="94"/>
      <c r="EO86" s="94"/>
      <c r="EP86" s="94"/>
      <c r="EQ86" s="94"/>
      <c r="ER86" s="94"/>
      <c r="ES86" s="94"/>
      <c r="ET86" s="94"/>
      <c r="EU86" s="94"/>
      <c r="EV86" s="94"/>
      <c r="EW86" s="94"/>
      <c r="EX86" s="94"/>
      <c r="EY86" s="94"/>
      <c r="EZ86" s="94"/>
      <c r="FA86" s="94"/>
      <c r="FB86" s="94"/>
      <c r="FC86" s="94"/>
      <c r="FD86" s="94"/>
      <c r="FE86" s="94"/>
      <c r="FF86" s="94"/>
      <c r="FG86" s="94"/>
      <c r="FH86" s="94"/>
      <c r="FI86" s="94"/>
      <c r="FJ86" s="94"/>
      <c r="FK86" s="94"/>
      <c r="FL86" s="94"/>
      <c r="FM86" s="94"/>
      <c r="FN86" s="94"/>
      <c r="FO86" s="94"/>
      <c r="FP86" s="94"/>
      <c r="FQ86" s="94"/>
      <c r="FR86" s="94"/>
      <c r="FS86" s="94"/>
      <c r="FT86" s="94"/>
      <c r="FU86" s="94"/>
      <c r="FV86" s="94"/>
      <c r="FW86" s="94"/>
      <c r="FX86" s="94"/>
      <c r="FY86" s="94"/>
      <c r="FZ86" s="94"/>
      <c r="GA86" s="94"/>
      <c r="GB86" s="94"/>
      <c r="GC86" s="94"/>
      <c r="GD86" s="94"/>
      <c r="GE86" s="94"/>
      <c r="GF86" s="94"/>
      <c r="GG86" s="94"/>
      <c r="GH86" s="94"/>
      <c r="GI86" s="94"/>
      <c r="GJ86" s="94"/>
      <c r="GK86" s="94"/>
      <c r="GL86" s="94"/>
      <c r="GM86" s="94"/>
      <c r="GN86" s="94"/>
      <c r="GO86" s="94"/>
      <c r="GP86" s="94"/>
      <c r="GQ86" s="94"/>
      <c r="GR86" s="94"/>
      <c r="GS86" s="94"/>
      <c r="GT86" s="94"/>
      <c r="GU86" s="94"/>
      <c r="GV86" s="94"/>
      <c r="GW86" s="94"/>
      <c r="GX86" s="94"/>
      <c r="GY86" s="94"/>
      <c r="GZ86" s="94"/>
      <c r="HA86" s="94"/>
      <c r="HB86" s="94"/>
      <c r="HC86" s="94"/>
      <c r="HD86" s="94"/>
      <c r="HE86" s="94"/>
      <c r="HF86" s="94"/>
      <c r="HG86" s="94"/>
      <c r="HH86" s="94"/>
      <c r="HI86" s="94"/>
      <c r="HJ86" s="94"/>
      <c r="HK86" s="94"/>
      <c r="HL86" s="94"/>
      <c r="HM86" s="94"/>
      <c r="HN86" s="94"/>
      <c r="HO86" s="94"/>
      <c r="HP86" s="94"/>
      <c r="HQ86" s="94"/>
      <c r="HR86" s="94"/>
      <c r="HS86" s="94"/>
      <c r="HT86" s="94"/>
      <c r="HU86" s="94"/>
      <c r="HV86" s="94"/>
      <c r="HW86" s="94"/>
      <c r="HX86" s="94"/>
      <c r="HY86" s="94"/>
      <c r="HZ86" s="94"/>
      <c r="IA86" s="94"/>
      <c r="IB86" s="94"/>
      <c r="IC86" s="94"/>
      <c r="ID86" s="94"/>
      <c r="IE86" s="94"/>
      <c r="IF86" s="94"/>
      <c r="IG86" s="94"/>
      <c r="IH86" s="94"/>
      <c r="II86" s="94"/>
      <c r="IJ86" s="94"/>
      <c r="IK86" s="94"/>
      <c r="IL86" s="94"/>
      <c r="IM86" s="94"/>
      <c r="IN86" s="94"/>
      <c r="IO86" s="94"/>
      <c r="IP86" s="94"/>
      <c r="IQ86" s="94"/>
      <c r="IR86" s="94"/>
      <c r="IS86" s="94"/>
      <c r="IT86" s="94"/>
      <c r="IU86" s="94"/>
      <c r="IV86" s="94"/>
      <c r="IW86" s="94"/>
      <c r="IX86" s="94"/>
      <c r="IY86" s="94"/>
      <c r="IZ86" s="94"/>
      <c r="JA86" s="94"/>
      <c r="JB86" s="94"/>
      <c r="JC86" s="94"/>
      <c r="JD86" s="94"/>
      <c r="JE86" s="94"/>
      <c r="JF86" s="94"/>
      <c r="JG86" s="94"/>
      <c r="JH86" s="94"/>
      <c r="JI86" s="94"/>
      <c r="JJ86" s="94"/>
      <c r="JK86" s="94"/>
      <c r="JL86" s="94"/>
      <c r="JM86" s="94"/>
      <c r="JN86" s="94"/>
      <c r="JO86" s="94"/>
      <c r="JP86" s="94"/>
      <c r="JQ86" s="94"/>
      <c r="JR86" s="94"/>
      <c r="JS86" s="94"/>
      <c r="JT86" s="94"/>
      <c r="JU86" s="94"/>
      <c r="JV86" s="94"/>
      <c r="JW86" s="94"/>
      <c r="JX86" s="94"/>
      <c r="JY86" s="94"/>
      <c r="JZ86" s="94"/>
      <c r="KA86" s="94"/>
      <c r="KB86" s="94"/>
      <c r="KC86" s="94"/>
      <c r="KD86" s="94"/>
      <c r="KE86" s="94"/>
      <c r="KF86" s="94"/>
      <c r="KG86" s="94"/>
      <c r="KH86" s="94"/>
      <c r="KI86" s="94"/>
      <c r="KJ86" s="94"/>
      <c r="KK86" s="94"/>
      <c r="KL86" s="94"/>
      <c r="KM86" s="94"/>
      <c r="KN86" s="94"/>
      <c r="KO86" s="94"/>
      <c r="KP86" s="94"/>
      <c r="KQ86" s="94"/>
      <c r="KR86" s="94"/>
      <c r="KS86" s="94"/>
      <c r="KT86" s="94"/>
      <c r="KU86" s="94"/>
      <c r="KV86" s="94"/>
      <c r="KW86" s="94"/>
      <c r="KX86" s="94"/>
      <c r="KY86" s="94"/>
      <c r="KZ86" s="94"/>
      <c r="LA86" s="94"/>
      <c r="LB86" s="94"/>
      <c r="LC86" s="94"/>
      <c r="LD86" s="94"/>
      <c r="LE86" s="94"/>
      <c r="LF86" s="94"/>
      <c r="LG86" s="94"/>
      <c r="LH86" s="94"/>
      <c r="LI86" s="94"/>
      <c r="LJ86" s="94"/>
      <c r="LK86" s="94"/>
      <c r="LL86" s="94"/>
      <c r="LM86" s="94"/>
      <c r="LN86" s="94"/>
      <c r="LO86" s="94"/>
      <c r="LP86" s="94"/>
      <c r="LQ86" s="94"/>
      <c r="LR86" s="94"/>
      <c r="LS86" s="94"/>
      <c r="LT86" s="94"/>
      <c r="LU86" s="94"/>
      <c r="LV86" s="94"/>
      <c r="LW86" s="94"/>
      <c r="LX86" s="94"/>
      <c r="LY86" s="94"/>
      <c r="LZ86" s="94"/>
      <c r="MA86" s="94"/>
      <c r="MB86" s="94"/>
      <c r="MC86" s="94"/>
      <c r="MD86" s="94"/>
      <c r="ME86" s="94"/>
      <c r="MF86" s="94"/>
      <c r="MG86" s="94"/>
      <c r="MH86" s="94"/>
      <c r="MI86" s="94"/>
      <c r="MJ86" s="94"/>
      <c r="MK86" s="94"/>
      <c r="ML86" s="94"/>
      <c r="MM86" s="94"/>
      <c r="MN86" s="94"/>
      <c r="MO86" s="94"/>
      <c r="MP86" s="94"/>
      <c r="MQ86" s="94"/>
      <c r="MR86" s="94"/>
      <c r="MS86" s="94"/>
      <c r="MT86" s="94"/>
      <c r="MU86" s="94"/>
      <c r="MV86" s="94"/>
      <c r="MW86" s="94"/>
      <c r="MX86" s="94"/>
      <c r="MY86" s="94"/>
      <c r="MZ86" s="94"/>
      <c r="NA86" s="94"/>
      <c r="NB86" s="94"/>
      <c r="NC86" s="94"/>
      <c r="ND86" s="94"/>
      <c r="NE86" s="94"/>
      <c r="NF86" s="94"/>
      <c r="NG86" s="94"/>
      <c r="NH86" s="94"/>
      <c r="NI86" s="94"/>
      <c r="NJ86" s="94"/>
      <c r="NK86" s="94"/>
      <c r="NL86" s="94"/>
      <c r="NM86" s="94"/>
      <c r="NN86" s="94"/>
      <c r="NO86" s="94"/>
      <c r="NP86" s="94"/>
      <c r="NQ86" s="94"/>
      <c r="NR86" s="94"/>
      <c r="NS86" s="94"/>
      <c r="NT86" s="94"/>
      <c r="NU86" s="94"/>
      <c r="NV86" s="94"/>
      <c r="NW86" s="94"/>
      <c r="NX86" s="94"/>
      <c r="NY86" s="94"/>
      <c r="NZ86" s="94"/>
      <c r="OA86" s="94"/>
      <c r="OB86" s="94"/>
      <c r="OC86" s="94"/>
      <c r="OD86" s="94"/>
      <c r="OE86" s="94"/>
      <c r="OF86" s="94"/>
      <c r="OG86" s="94"/>
      <c r="OH86" s="94"/>
      <c r="OI86" s="94"/>
      <c r="OJ86" s="94"/>
      <c r="OK86" s="94"/>
      <c r="OL86" s="94"/>
      <c r="OM86" s="94"/>
      <c r="ON86" s="94"/>
      <c r="OO86" s="94"/>
      <c r="OP86" s="94"/>
      <c r="OQ86" s="94"/>
      <c r="OR86" s="94"/>
      <c r="OS86" s="94"/>
      <c r="OT86" s="94"/>
      <c r="OU86" s="94"/>
      <c r="OV86" s="94"/>
      <c r="OW86" s="94"/>
      <c r="OX86" s="94"/>
      <c r="OY86" s="94"/>
      <c r="OZ86" s="94"/>
      <c r="PA86" s="94"/>
      <c r="PB86" s="94"/>
      <c r="PC86" s="94"/>
      <c r="PD86" s="94"/>
      <c r="PE86" s="94"/>
      <c r="PF86" s="94"/>
      <c r="PG86" s="94"/>
      <c r="PH86" s="94"/>
      <c r="PI86" s="94"/>
      <c r="PJ86" s="94"/>
      <c r="PK86" s="94"/>
      <c r="PL86" s="94"/>
      <c r="PM86" s="94"/>
      <c r="PN86" s="94"/>
      <c r="PO86" s="94"/>
      <c r="PP86" s="94"/>
      <c r="PQ86" s="94"/>
      <c r="PR86" s="94"/>
      <c r="PS86" s="94"/>
      <c r="PT86" s="94"/>
      <c r="PU86" s="94"/>
      <c r="PV86" s="94"/>
      <c r="PW86" s="94"/>
      <c r="PX86" s="94"/>
      <c r="PY86" s="94"/>
      <c r="PZ86" s="94"/>
      <c r="QA86" s="94"/>
      <c r="QB86" s="94"/>
      <c r="QC86" s="94"/>
      <c r="QD86" s="94"/>
      <c r="QE86" s="94"/>
      <c r="QF86" s="94"/>
      <c r="QG86" s="94"/>
      <c r="QH86" s="94"/>
      <c r="QI86" s="94"/>
      <c r="QJ86" s="94"/>
      <c r="QK86" s="94"/>
      <c r="QL86" s="94"/>
      <c r="QM86" s="94"/>
      <c r="QN86" s="94"/>
      <c r="QO86" s="94"/>
      <c r="QP86" s="94"/>
      <c r="QQ86" s="94"/>
      <c r="QR86" s="94"/>
      <c r="QS86" s="94"/>
      <c r="QT86" s="94"/>
      <c r="QU86" s="94"/>
      <c r="QV86" s="94"/>
      <c r="QW86" s="94"/>
      <c r="QX86" s="94"/>
      <c r="QY86" s="94"/>
      <c r="QZ86" s="94"/>
      <c r="RA86" s="94"/>
      <c r="RB86" s="94"/>
      <c r="RC86" s="94"/>
      <c r="RD86" s="94"/>
      <c r="RE86" s="94"/>
      <c r="RF86" s="94"/>
      <c r="RG86" s="94"/>
      <c r="RH86" s="94"/>
      <c r="RI86" s="94"/>
      <c r="RJ86" s="94"/>
      <c r="RK86" s="94"/>
      <c r="RL86" s="94"/>
      <c r="RM86" s="94"/>
      <c r="RN86" s="94"/>
      <c r="RO86" s="94"/>
      <c r="RP86" s="94"/>
      <c r="RQ86" s="94"/>
      <c r="RR86" s="94"/>
      <c r="RS86" s="94"/>
      <c r="RT86" s="94"/>
      <c r="RU86" s="94"/>
      <c r="RV86" s="94"/>
      <c r="RW86" s="94"/>
      <c r="RX86" s="94"/>
      <c r="RY86" s="94"/>
      <c r="RZ86" s="94"/>
      <c r="SA86" s="94"/>
      <c r="SB86" s="94"/>
      <c r="SC86" s="94"/>
      <c r="SD86" s="94"/>
      <c r="SE86" s="94"/>
      <c r="SF86" s="94"/>
      <c r="SG86" s="94"/>
      <c r="SH86" s="94"/>
      <c r="SI86" s="94"/>
      <c r="SJ86" s="94"/>
      <c r="SK86" s="94"/>
      <c r="SL86" s="94"/>
      <c r="SM86" s="94"/>
      <c r="SN86" s="94"/>
      <c r="SO86" s="94"/>
      <c r="SP86" s="94"/>
      <c r="SQ86" s="94"/>
      <c r="SR86" s="94"/>
      <c r="SS86" s="94"/>
      <c r="ST86" s="94"/>
      <c r="SU86" s="94"/>
      <c r="SV86" s="94"/>
      <c r="SW86" s="94"/>
      <c r="SX86" s="94"/>
      <c r="SY86" s="94"/>
      <c r="SZ86" s="94"/>
      <c r="TA86" s="94"/>
      <c r="TB86" s="94"/>
      <c r="TC86" s="94"/>
      <c r="TD86" s="94"/>
      <c r="TE86" s="94"/>
      <c r="TF86" s="94"/>
      <c r="TG86" s="94"/>
      <c r="TH86" s="94"/>
      <c r="TI86" s="94"/>
      <c r="TJ86" s="94"/>
      <c r="TK86" s="94"/>
      <c r="TL86" s="94"/>
      <c r="TM86" s="94"/>
      <c r="TN86" s="94"/>
      <c r="TO86" s="94"/>
      <c r="TP86" s="94"/>
      <c r="TQ86" s="94"/>
      <c r="TR86" s="94"/>
      <c r="TS86" s="94"/>
      <c r="TT86" s="94"/>
      <c r="TU86" s="94"/>
      <c r="TV86" s="94"/>
      <c r="TW86" s="94"/>
      <c r="TX86" s="94"/>
      <c r="TY86" s="94"/>
      <c r="TZ86" s="94"/>
      <c r="UA86" s="94"/>
      <c r="UB86" s="94"/>
      <c r="UC86" s="94"/>
      <c r="UD86" s="94"/>
      <c r="UE86" s="94"/>
      <c r="UF86" s="94"/>
      <c r="UG86" s="94"/>
      <c r="UH86" s="94"/>
      <c r="UI86" s="94"/>
      <c r="UJ86" s="94"/>
      <c r="UK86" s="94"/>
      <c r="UL86" s="94"/>
      <c r="UM86" s="94"/>
      <c r="UN86" s="94"/>
      <c r="UO86" s="94"/>
      <c r="UP86" s="94"/>
      <c r="UQ86" s="94"/>
      <c r="UR86" s="94"/>
      <c r="US86" s="94"/>
      <c r="UT86" s="94"/>
      <c r="UU86" s="94"/>
      <c r="UV86" s="94"/>
      <c r="UW86" s="94"/>
      <c r="UX86" s="94"/>
      <c r="UY86" s="94"/>
      <c r="UZ86" s="94"/>
      <c r="VA86" s="94"/>
      <c r="VB86" s="94"/>
      <c r="VC86" s="94"/>
      <c r="VD86" s="94"/>
      <c r="VE86" s="94"/>
      <c r="VF86" s="94"/>
      <c r="VG86" s="94"/>
      <c r="VH86" s="94"/>
      <c r="VI86" s="94"/>
      <c r="VJ86" s="94"/>
      <c r="VK86" s="94"/>
      <c r="VL86" s="94"/>
      <c r="VM86" s="94"/>
      <c r="VN86" s="94"/>
      <c r="VO86" s="94"/>
      <c r="VP86" s="94"/>
      <c r="VQ86" s="94"/>
      <c r="VR86" s="94"/>
      <c r="VS86" s="94"/>
      <c r="VT86" s="94"/>
      <c r="VU86" s="94"/>
      <c r="VV86" s="94"/>
      <c r="VW86" s="94"/>
      <c r="VX86" s="94"/>
      <c r="VY86" s="94"/>
      <c r="VZ86" s="94"/>
      <c r="WA86" s="94"/>
      <c r="WB86" s="94"/>
      <c r="WC86" s="94"/>
      <c r="WD86" s="94"/>
      <c r="WE86" s="94"/>
      <c r="WF86" s="94"/>
      <c r="WG86" s="94"/>
      <c r="WH86" s="94"/>
      <c r="WI86" s="94"/>
      <c r="WJ86" s="94"/>
      <c r="WK86" s="94"/>
      <c r="WL86" s="94"/>
      <c r="WM86" s="94"/>
      <c r="WN86" s="94"/>
      <c r="WO86" s="94"/>
      <c r="WP86" s="94"/>
      <c r="WQ86" s="94"/>
      <c r="WR86" s="94"/>
      <c r="WS86" s="94"/>
      <c r="WT86" s="94"/>
      <c r="WU86" s="94"/>
      <c r="WV86" s="94"/>
      <c r="WW86" s="94"/>
      <c r="WX86" s="94"/>
      <c r="WY86" s="94"/>
      <c r="WZ86" s="94"/>
      <c r="XA86" s="94"/>
      <c r="XB86" s="94"/>
      <c r="XC86" s="94"/>
      <c r="XD86" s="94"/>
      <c r="XE86" s="94"/>
      <c r="XF86" s="94"/>
      <c r="XG86" s="94"/>
      <c r="XH86" s="94"/>
      <c r="XI86" s="94"/>
      <c r="XJ86" s="94"/>
      <c r="XK86" s="94"/>
      <c r="XL86" s="94"/>
      <c r="XM86" s="94"/>
      <c r="XN86" s="94"/>
      <c r="XO86" s="94"/>
      <c r="XP86" s="94"/>
      <c r="XQ86" s="94"/>
      <c r="XR86" s="94"/>
      <c r="XS86" s="94"/>
      <c r="XT86" s="94"/>
      <c r="XU86" s="94"/>
      <c r="XV86" s="94"/>
      <c r="XW86" s="94"/>
      <c r="XX86" s="94"/>
      <c r="XY86" s="94"/>
      <c r="XZ86" s="94"/>
      <c r="YA86" s="94"/>
      <c r="YB86" s="94"/>
      <c r="YC86" s="94"/>
      <c r="YD86" s="94"/>
      <c r="YE86" s="94"/>
      <c r="YF86" s="94"/>
      <c r="YG86" s="94"/>
      <c r="YH86" s="94"/>
      <c r="YI86" s="94"/>
      <c r="YJ86" s="94"/>
      <c r="YK86" s="94"/>
      <c r="YL86" s="94"/>
      <c r="YM86" s="94"/>
      <c r="YN86" s="94"/>
      <c r="YO86" s="94"/>
      <c r="YP86" s="94"/>
      <c r="YQ86" s="94"/>
      <c r="YR86" s="94"/>
      <c r="YS86" s="94"/>
      <c r="YT86" s="94"/>
      <c r="YU86" s="94"/>
      <c r="YV86" s="94"/>
      <c r="YW86" s="94"/>
      <c r="YX86" s="94"/>
      <c r="YY86" s="94"/>
      <c r="YZ86" s="94"/>
      <c r="ZA86" s="94"/>
      <c r="ZB86" s="94"/>
      <c r="ZC86" s="94"/>
      <c r="ZD86" s="94"/>
      <c r="ZE86" s="94"/>
      <c r="ZF86" s="94"/>
      <c r="ZG86" s="94"/>
      <c r="ZH86" s="94"/>
      <c r="ZI86" s="94"/>
      <c r="ZJ86" s="94"/>
      <c r="ZK86" s="94"/>
      <c r="ZL86" s="94"/>
      <c r="ZM86" s="94"/>
      <c r="ZN86" s="94"/>
      <c r="ZO86" s="94"/>
      <c r="ZP86" s="94"/>
      <c r="ZQ86" s="94"/>
      <c r="ZR86" s="94"/>
      <c r="ZS86" s="94"/>
      <c r="ZT86" s="94"/>
      <c r="ZU86" s="94"/>
      <c r="ZV86" s="94"/>
      <c r="ZW86" s="94"/>
      <c r="ZX86" s="94"/>
      <c r="ZY86" s="94"/>
      <c r="ZZ86" s="94"/>
      <c r="AAA86" s="94"/>
      <c r="AAB86" s="94"/>
      <c r="AAC86" s="94"/>
      <c r="AAD86" s="94"/>
      <c r="AAE86" s="94"/>
      <c r="AAF86" s="94"/>
      <c r="AAG86" s="94"/>
      <c r="AAH86" s="94"/>
      <c r="AAI86" s="94"/>
      <c r="AAJ86" s="94"/>
      <c r="AAK86" s="94"/>
      <c r="AAL86" s="94"/>
      <c r="AAM86" s="94"/>
      <c r="AAN86" s="94"/>
      <c r="AAO86" s="94"/>
      <c r="AAP86" s="94"/>
      <c r="AAQ86" s="94"/>
      <c r="AAR86" s="94"/>
      <c r="AAS86" s="94"/>
      <c r="AAT86" s="94"/>
      <c r="AAU86" s="94"/>
      <c r="AAV86" s="94"/>
      <c r="AAW86" s="94"/>
      <c r="AAX86" s="94"/>
      <c r="AAY86" s="94"/>
      <c r="AAZ86" s="94"/>
      <c r="ABA86" s="94"/>
      <c r="ABB86" s="94"/>
      <c r="ABC86" s="94"/>
      <c r="ABD86" s="94"/>
      <c r="ABE86" s="94"/>
      <c r="ABF86" s="94"/>
      <c r="ABG86" s="94"/>
      <c r="ABH86" s="94"/>
      <c r="ABI86" s="94"/>
      <c r="ABJ86" s="94"/>
      <c r="ABK86" s="94"/>
      <c r="ABL86" s="94"/>
      <c r="ABM86" s="94"/>
      <c r="ABN86" s="94"/>
      <c r="ABO86" s="94"/>
      <c r="ABP86" s="94"/>
    </row>
    <row r="87" spans="1:744" ht="14.45" customHeight="1" x14ac:dyDescent="0.25">
      <c r="A87" s="25" t="s">
        <v>104</v>
      </c>
      <c r="B87" s="27" t="s">
        <v>66</v>
      </c>
      <c r="C87" s="27" t="s">
        <v>70</v>
      </c>
      <c r="D87" s="27" t="s">
        <v>27</v>
      </c>
      <c r="E87" s="28">
        <v>61220</v>
      </c>
      <c r="F87" s="34">
        <v>0</v>
      </c>
      <c r="G87" s="30">
        <v>1875</v>
      </c>
      <c r="H87" s="30">
        <v>1875</v>
      </c>
      <c r="I87" s="29">
        <v>1875</v>
      </c>
      <c r="J87" s="30"/>
      <c r="K87" s="40"/>
      <c r="L87" s="93"/>
      <c r="M87" s="93">
        <v>0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  <c r="BV87" s="94"/>
      <c r="BW87" s="94"/>
      <c r="BX87" s="94"/>
      <c r="BY87" s="94"/>
      <c r="BZ87" s="94"/>
      <c r="CA87" s="94"/>
      <c r="CB87" s="94"/>
      <c r="CC87" s="94"/>
      <c r="CD87" s="94"/>
      <c r="CE87" s="94"/>
      <c r="CF87" s="94"/>
      <c r="CG87" s="94"/>
      <c r="CH87" s="94"/>
      <c r="CI87" s="94"/>
      <c r="CJ87" s="94"/>
      <c r="CK87" s="94"/>
      <c r="CL87" s="94"/>
      <c r="CM87" s="94"/>
      <c r="CN87" s="94"/>
      <c r="CO87" s="94"/>
      <c r="CP87" s="94"/>
      <c r="CQ87" s="94"/>
      <c r="CR87" s="94"/>
      <c r="CS87" s="94"/>
      <c r="CT87" s="94"/>
      <c r="CU87" s="94"/>
      <c r="CV87" s="94"/>
      <c r="CW87" s="94"/>
      <c r="CX87" s="94"/>
      <c r="CY87" s="94"/>
      <c r="CZ87" s="94"/>
      <c r="DA87" s="94"/>
      <c r="DB87" s="94"/>
      <c r="DC87" s="94"/>
      <c r="DD87" s="94"/>
      <c r="DE87" s="94"/>
      <c r="DF87" s="94"/>
      <c r="DG87" s="94"/>
      <c r="DH87" s="94"/>
      <c r="DI87" s="94"/>
      <c r="DJ87" s="94"/>
      <c r="DK87" s="94"/>
      <c r="DL87" s="94"/>
      <c r="DM87" s="94"/>
      <c r="DN87" s="94"/>
      <c r="DO87" s="94"/>
      <c r="DP87" s="94"/>
      <c r="DQ87" s="94"/>
      <c r="DR87" s="94"/>
      <c r="DS87" s="94"/>
      <c r="DT87" s="94"/>
      <c r="DU87" s="94"/>
      <c r="DV87" s="94"/>
      <c r="DW87" s="94"/>
      <c r="DX87" s="94"/>
      <c r="DY87" s="94"/>
      <c r="DZ87" s="94"/>
      <c r="EA87" s="94"/>
      <c r="EB87" s="94"/>
      <c r="EC87" s="94"/>
      <c r="ED87" s="94"/>
      <c r="EE87" s="94"/>
      <c r="EF87" s="94"/>
      <c r="EG87" s="94"/>
      <c r="EH87" s="94"/>
      <c r="EI87" s="94"/>
      <c r="EJ87" s="94"/>
      <c r="EK87" s="94"/>
      <c r="EL87" s="94"/>
      <c r="EM87" s="94"/>
      <c r="EN87" s="94"/>
      <c r="EO87" s="94"/>
      <c r="EP87" s="94"/>
      <c r="EQ87" s="94"/>
      <c r="ER87" s="94"/>
      <c r="ES87" s="94"/>
      <c r="ET87" s="94"/>
      <c r="EU87" s="94"/>
      <c r="EV87" s="94"/>
      <c r="EW87" s="94"/>
      <c r="EX87" s="94"/>
      <c r="EY87" s="94"/>
      <c r="EZ87" s="94"/>
      <c r="FA87" s="94"/>
      <c r="FB87" s="94"/>
      <c r="FC87" s="94"/>
      <c r="FD87" s="94"/>
      <c r="FE87" s="94"/>
      <c r="FF87" s="94"/>
      <c r="FG87" s="94"/>
      <c r="FH87" s="94"/>
      <c r="FI87" s="94"/>
      <c r="FJ87" s="94"/>
      <c r="FK87" s="94"/>
      <c r="FL87" s="94"/>
      <c r="FM87" s="94"/>
      <c r="FN87" s="94"/>
      <c r="FO87" s="94"/>
      <c r="FP87" s="94"/>
      <c r="FQ87" s="94"/>
      <c r="FR87" s="94"/>
      <c r="FS87" s="94"/>
      <c r="FT87" s="94"/>
      <c r="FU87" s="94"/>
      <c r="FV87" s="94"/>
      <c r="FW87" s="94"/>
      <c r="FX87" s="94"/>
      <c r="FY87" s="94"/>
      <c r="FZ87" s="94"/>
      <c r="GA87" s="94"/>
      <c r="GB87" s="94"/>
      <c r="GC87" s="94"/>
      <c r="GD87" s="94"/>
      <c r="GE87" s="94"/>
      <c r="GF87" s="94"/>
      <c r="GG87" s="94"/>
      <c r="GH87" s="94"/>
      <c r="GI87" s="94"/>
      <c r="GJ87" s="94"/>
      <c r="GK87" s="94"/>
      <c r="GL87" s="94"/>
      <c r="GM87" s="94"/>
      <c r="GN87" s="94"/>
      <c r="GO87" s="94"/>
      <c r="GP87" s="94"/>
      <c r="GQ87" s="94"/>
      <c r="GR87" s="94"/>
      <c r="GS87" s="94"/>
      <c r="GT87" s="94"/>
      <c r="GU87" s="94"/>
      <c r="GV87" s="94"/>
      <c r="GW87" s="94"/>
      <c r="GX87" s="94"/>
      <c r="GY87" s="94"/>
      <c r="GZ87" s="94"/>
      <c r="HA87" s="94"/>
      <c r="HB87" s="94"/>
      <c r="HC87" s="94"/>
      <c r="HD87" s="94"/>
      <c r="HE87" s="94"/>
      <c r="HF87" s="94"/>
      <c r="HG87" s="94"/>
      <c r="HH87" s="94"/>
      <c r="HI87" s="94"/>
      <c r="HJ87" s="94"/>
      <c r="HK87" s="94"/>
      <c r="HL87" s="94"/>
      <c r="HM87" s="94"/>
      <c r="HN87" s="94"/>
      <c r="HO87" s="94"/>
      <c r="HP87" s="94"/>
      <c r="HQ87" s="94"/>
      <c r="HR87" s="94"/>
      <c r="HS87" s="94"/>
      <c r="HT87" s="94"/>
      <c r="HU87" s="94"/>
      <c r="HV87" s="94"/>
      <c r="HW87" s="94"/>
      <c r="HX87" s="94"/>
      <c r="HY87" s="94"/>
      <c r="HZ87" s="94"/>
      <c r="IA87" s="94"/>
      <c r="IB87" s="94"/>
      <c r="IC87" s="94"/>
      <c r="ID87" s="94"/>
      <c r="IE87" s="94"/>
      <c r="IF87" s="94"/>
      <c r="IG87" s="94"/>
      <c r="IH87" s="94"/>
      <c r="II87" s="94"/>
      <c r="IJ87" s="94"/>
      <c r="IK87" s="94"/>
      <c r="IL87" s="94"/>
      <c r="IM87" s="94"/>
      <c r="IN87" s="94"/>
      <c r="IO87" s="94"/>
      <c r="IP87" s="94"/>
      <c r="IQ87" s="94"/>
      <c r="IR87" s="94"/>
      <c r="IS87" s="94"/>
      <c r="IT87" s="94"/>
      <c r="IU87" s="94"/>
      <c r="IV87" s="94"/>
      <c r="IW87" s="94"/>
      <c r="IX87" s="94"/>
      <c r="IY87" s="94"/>
      <c r="IZ87" s="94"/>
      <c r="JA87" s="94"/>
      <c r="JB87" s="94"/>
      <c r="JC87" s="94"/>
      <c r="JD87" s="94"/>
      <c r="JE87" s="94"/>
      <c r="JF87" s="94"/>
      <c r="JG87" s="94"/>
      <c r="JH87" s="94"/>
      <c r="JI87" s="94"/>
      <c r="JJ87" s="94"/>
      <c r="JK87" s="94"/>
      <c r="JL87" s="94"/>
      <c r="JM87" s="94"/>
      <c r="JN87" s="94"/>
      <c r="JO87" s="94"/>
      <c r="JP87" s="94"/>
      <c r="JQ87" s="94"/>
      <c r="JR87" s="94"/>
      <c r="JS87" s="94"/>
      <c r="JT87" s="94"/>
      <c r="JU87" s="94"/>
      <c r="JV87" s="94"/>
      <c r="JW87" s="94"/>
      <c r="JX87" s="94"/>
      <c r="JY87" s="94"/>
      <c r="JZ87" s="94"/>
      <c r="KA87" s="94"/>
      <c r="KB87" s="94"/>
      <c r="KC87" s="94"/>
      <c r="KD87" s="94"/>
      <c r="KE87" s="94"/>
      <c r="KF87" s="94"/>
      <c r="KG87" s="94"/>
      <c r="KH87" s="94"/>
      <c r="KI87" s="94"/>
      <c r="KJ87" s="94"/>
      <c r="KK87" s="94"/>
      <c r="KL87" s="94"/>
      <c r="KM87" s="94"/>
      <c r="KN87" s="94"/>
      <c r="KO87" s="94"/>
      <c r="KP87" s="94"/>
      <c r="KQ87" s="94"/>
      <c r="KR87" s="94"/>
      <c r="KS87" s="94"/>
      <c r="KT87" s="94"/>
      <c r="KU87" s="94"/>
      <c r="KV87" s="94"/>
      <c r="KW87" s="94"/>
      <c r="KX87" s="94"/>
      <c r="KY87" s="94"/>
      <c r="KZ87" s="94"/>
      <c r="LA87" s="94"/>
      <c r="LB87" s="94"/>
      <c r="LC87" s="94"/>
      <c r="LD87" s="94"/>
      <c r="LE87" s="94"/>
      <c r="LF87" s="94"/>
      <c r="LG87" s="94"/>
      <c r="LH87" s="94"/>
      <c r="LI87" s="94"/>
      <c r="LJ87" s="94"/>
      <c r="LK87" s="94"/>
      <c r="LL87" s="94"/>
      <c r="LM87" s="94"/>
      <c r="LN87" s="94"/>
      <c r="LO87" s="94"/>
      <c r="LP87" s="94"/>
      <c r="LQ87" s="94"/>
      <c r="LR87" s="94"/>
      <c r="LS87" s="94"/>
      <c r="LT87" s="94"/>
      <c r="LU87" s="94"/>
      <c r="LV87" s="94"/>
      <c r="LW87" s="94"/>
      <c r="LX87" s="94"/>
      <c r="LY87" s="94"/>
      <c r="LZ87" s="94"/>
      <c r="MA87" s="94"/>
      <c r="MB87" s="94"/>
      <c r="MC87" s="94"/>
      <c r="MD87" s="94"/>
      <c r="ME87" s="94"/>
      <c r="MF87" s="94"/>
      <c r="MG87" s="94"/>
      <c r="MH87" s="94"/>
      <c r="MI87" s="94"/>
      <c r="MJ87" s="94"/>
      <c r="MK87" s="94"/>
      <c r="ML87" s="94"/>
      <c r="MM87" s="94"/>
      <c r="MN87" s="94"/>
      <c r="MO87" s="94"/>
      <c r="MP87" s="94"/>
      <c r="MQ87" s="94"/>
      <c r="MR87" s="94"/>
      <c r="MS87" s="94"/>
      <c r="MT87" s="94"/>
      <c r="MU87" s="94"/>
      <c r="MV87" s="94"/>
      <c r="MW87" s="94"/>
      <c r="MX87" s="94"/>
      <c r="MY87" s="94"/>
      <c r="MZ87" s="94"/>
      <c r="NA87" s="94"/>
      <c r="NB87" s="94"/>
      <c r="NC87" s="94"/>
      <c r="ND87" s="94"/>
      <c r="NE87" s="94"/>
      <c r="NF87" s="94"/>
      <c r="NG87" s="94"/>
      <c r="NH87" s="94"/>
      <c r="NI87" s="94"/>
      <c r="NJ87" s="94"/>
      <c r="NK87" s="94"/>
      <c r="NL87" s="94"/>
      <c r="NM87" s="94"/>
      <c r="NN87" s="94"/>
      <c r="NO87" s="94"/>
      <c r="NP87" s="94"/>
      <c r="NQ87" s="94"/>
      <c r="NR87" s="94"/>
      <c r="NS87" s="94"/>
      <c r="NT87" s="94"/>
      <c r="NU87" s="94"/>
      <c r="NV87" s="94"/>
      <c r="NW87" s="94"/>
      <c r="NX87" s="94"/>
      <c r="NY87" s="94"/>
      <c r="NZ87" s="94"/>
      <c r="OA87" s="94"/>
      <c r="OB87" s="94"/>
      <c r="OC87" s="94"/>
      <c r="OD87" s="94"/>
      <c r="OE87" s="94"/>
      <c r="OF87" s="94"/>
      <c r="OG87" s="94"/>
      <c r="OH87" s="94"/>
      <c r="OI87" s="94"/>
      <c r="OJ87" s="94"/>
      <c r="OK87" s="94"/>
      <c r="OL87" s="94"/>
      <c r="OM87" s="94"/>
      <c r="ON87" s="94"/>
      <c r="OO87" s="94"/>
      <c r="OP87" s="94"/>
      <c r="OQ87" s="94"/>
      <c r="OR87" s="94"/>
      <c r="OS87" s="94"/>
      <c r="OT87" s="94"/>
      <c r="OU87" s="94"/>
      <c r="OV87" s="94"/>
      <c r="OW87" s="94"/>
      <c r="OX87" s="94"/>
      <c r="OY87" s="94"/>
      <c r="OZ87" s="94"/>
      <c r="PA87" s="94"/>
      <c r="PB87" s="94"/>
      <c r="PC87" s="94"/>
      <c r="PD87" s="94"/>
      <c r="PE87" s="94"/>
      <c r="PF87" s="94"/>
      <c r="PG87" s="94"/>
      <c r="PH87" s="94"/>
      <c r="PI87" s="94"/>
      <c r="PJ87" s="94"/>
      <c r="PK87" s="94"/>
      <c r="PL87" s="94"/>
      <c r="PM87" s="94"/>
      <c r="PN87" s="94"/>
      <c r="PO87" s="94"/>
      <c r="PP87" s="94"/>
      <c r="PQ87" s="94"/>
      <c r="PR87" s="94"/>
      <c r="PS87" s="94"/>
      <c r="PT87" s="94"/>
      <c r="PU87" s="94"/>
      <c r="PV87" s="94"/>
      <c r="PW87" s="94"/>
      <c r="PX87" s="94"/>
      <c r="PY87" s="94"/>
      <c r="PZ87" s="94"/>
      <c r="QA87" s="94"/>
      <c r="QB87" s="94"/>
      <c r="QC87" s="94"/>
      <c r="QD87" s="94"/>
      <c r="QE87" s="94"/>
      <c r="QF87" s="94"/>
      <c r="QG87" s="94"/>
      <c r="QH87" s="94"/>
      <c r="QI87" s="94"/>
      <c r="QJ87" s="94"/>
      <c r="QK87" s="94"/>
      <c r="QL87" s="94"/>
      <c r="QM87" s="94"/>
      <c r="QN87" s="94"/>
      <c r="QO87" s="94"/>
      <c r="QP87" s="94"/>
      <c r="QQ87" s="94"/>
      <c r="QR87" s="94"/>
      <c r="QS87" s="94"/>
      <c r="QT87" s="94"/>
      <c r="QU87" s="94"/>
      <c r="QV87" s="94"/>
      <c r="QW87" s="94"/>
      <c r="QX87" s="94"/>
      <c r="QY87" s="94"/>
      <c r="QZ87" s="94"/>
      <c r="RA87" s="94"/>
      <c r="RB87" s="94"/>
      <c r="RC87" s="94"/>
      <c r="RD87" s="94"/>
      <c r="RE87" s="94"/>
      <c r="RF87" s="94"/>
      <c r="RG87" s="94"/>
      <c r="RH87" s="94"/>
      <c r="RI87" s="94"/>
      <c r="RJ87" s="94"/>
      <c r="RK87" s="94"/>
      <c r="RL87" s="94"/>
      <c r="RM87" s="94"/>
      <c r="RN87" s="94"/>
      <c r="RO87" s="94"/>
      <c r="RP87" s="94"/>
      <c r="RQ87" s="94"/>
      <c r="RR87" s="94"/>
      <c r="RS87" s="94"/>
      <c r="RT87" s="94"/>
      <c r="RU87" s="94"/>
      <c r="RV87" s="94"/>
      <c r="RW87" s="94"/>
      <c r="RX87" s="94"/>
      <c r="RY87" s="94"/>
      <c r="RZ87" s="94"/>
      <c r="SA87" s="94"/>
      <c r="SB87" s="94"/>
      <c r="SC87" s="94"/>
      <c r="SD87" s="94"/>
      <c r="SE87" s="94"/>
      <c r="SF87" s="94"/>
      <c r="SG87" s="94"/>
      <c r="SH87" s="94"/>
      <c r="SI87" s="94"/>
      <c r="SJ87" s="94"/>
      <c r="SK87" s="94"/>
      <c r="SL87" s="94"/>
      <c r="SM87" s="94"/>
      <c r="SN87" s="94"/>
      <c r="SO87" s="94"/>
      <c r="SP87" s="94"/>
      <c r="SQ87" s="94"/>
      <c r="SR87" s="94"/>
      <c r="SS87" s="94"/>
      <c r="ST87" s="94"/>
      <c r="SU87" s="94"/>
      <c r="SV87" s="94"/>
      <c r="SW87" s="94"/>
      <c r="SX87" s="94"/>
      <c r="SY87" s="94"/>
      <c r="SZ87" s="94"/>
      <c r="TA87" s="94"/>
      <c r="TB87" s="94"/>
      <c r="TC87" s="94"/>
      <c r="TD87" s="94"/>
      <c r="TE87" s="94"/>
      <c r="TF87" s="94"/>
      <c r="TG87" s="94"/>
      <c r="TH87" s="94"/>
      <c r="TI87" s="94"/>
      <c r="TJ87" s="94"/>
      <c r="TK87" s="94"/>
      <c r="TL87" s="94"/>
      <c r="TM87" s="94"/>
      <c r="TN87" s="94"/>
      <c r="TO87" s="94"/>
      <c r="TP87" s="94"/>
      <c r="TQ87" s="94"/>
      <c r="TR87" s="94"/>
      <c r="TS87" s="94"/>
      <c r="TT87" s="94"/>
      <c r="TU87" s="94"/>
      <c r="TV87" s="94"/>
      <c r="TW87" s="94"/>
      <c r="TX87" s="94"/>
      <c r="TY87" s="94"/>
      <c r="TZ87" s="94"/>
      <c r="UA87" s="94"/>
      <c r="UB87" s="94"/>
      <c r="UC87" s="94"/>
      <c r="UD87" s="94"/>
      <c r="UE87" s="94"/>
      <c r="UF87" s="94"/>
      <c r="UG87" s="94"/>
      <c r="UH87" s="94"/>
      <c r="UI87" s="94"/>
      <c r="UJ87" s="94"/>
      <c r="UK87" s="94"/>
      <c r="UL87" s="94"/>
      <c r="UM87" s="94"/>
      <c r="UN87" s="94"/>
      <c r="UO87" s="94"/>
      <c r="UP87" s="94"/>
      <c r="UQ87" s="94"/>
      <c r="UR87" s="94"/>
      <c r="US87" s="94"/>
      <c r="UT87" s="94"/>
      <c r="UU87" s="94"/>
      <c r="UV87" s="94"/>
      <c r="UW87" s="94"/>
      <c r="UX87" s="94"/>
      <c r="UY87" s="94"/>
      <c r="UZ87" s="94"/>
      <c r="VA87" s="94"/>
      <c r="VB87" s="94"/>
      <c r="VC87" s="94"/>
      <c r="VD87" s="94"/>
      <c r="VE87" s="94"/>
      <c r="VF87" s="94"/>
      <c r="VG87" s="94"/>
      <c r="VH87" s="94"/>
      <c r="VI87" s="94"/>
      <c r="VJ87" s="94"/>
      <c r="VK87" s="94"/>
      <c r="VL87" s="94"/>
      <c r="VM87" s="94"/>
      <c r="VN87" s="94"/>
      <c r="VO87" s="94"/>
      <c r="VP87" s="94"/>
      <c r="VQ87" s="94"/>
      <c r="VR87" s="94"/>
      <c r="VS87" s="94"/>
      <c r="VT87" s="94"/>
      <c r="VU87" s="94"/>
      <c r="VV87" s="94"/>
      <c r="VW87" s="94"/>
      <c r="VX87" s="94"/>
      <c r="VY87" s="94"/>
      <c r="VZ87" s="94"/>
      <c r="WA87" s="94"/>
      <c r="WB87" s="94"/>
      <c r="WC87" s="94"/>
      <c r="WD87" s="94"/>
      <c r="WE87" s="94"/>
      <c r="WF87" s="94"/>
      <c r="WG87" s="94"/>
      <c r="WH87" s="94"/>
      <c r="WI87" s="94"/>
      <c r="WJ87" s="94"/>
      <c r="WK87" s="94"/>
      <c r="WL87" s="94"/>
      <c r="WM87" s="94"/>
      <c r="WN87" s="94"/>
      <c r="WO87" s="94"/>
      <c r="WP87" s="94"/>
      <c r="WQ87" s="94"/>
      <c r="WR87" s="94"/>
      <c r="WS87" s="94"/>
      <c r="WT87" s="94"/>
      <c r="WU87" s="94"/>
      <c r="WV87" s="94"/>
      <c r="WW87" s="94"/>
      <c r="WX87" s="94"/>
      <c r="WY87" s="94"/>
      <c r="WZ87" s="94"/>
      <c r="XA87" s="94"/>
      <c r="XB87" s="94"/>
      <c r="XC87" s="94"/>
      <c r="XD87" s="94"/>
      <c r="XE87" s="94"/>
      <c r="XF87" s="94"/>
      <c r="XG87" s="94"/>
      <c r="XH87" s="94"/>
      <c r="XI87" s="94"/>
      <c r="XJ87" s="94"/>
      <c r="XK87" s="94"/>
      <c r="XL87" s="94"/>
      <c r="XM87" s="94"/>
      <c r="XN87" s="94"/>
      <c r="XO87" s="94"/>
      <c r="XP87" s="94"/>
      <c r="XQ87" s="94"/>
      <c r="XR87" s="94"/>
      <c r="XS87" s="94"/>
      <c r="XT87" s="94"/>
      <c r="XU87" s="94"/>
      <c r="XV87" s="94"/>
      <c r="XW87" s="94"/>
      <c r="XX87" s="94"/>
      <c r="XY87" s="94"/>
      <c r="XZ87" s="94"/>
      <c r="YA87" s="94"/>
      <c r="YB87" s="94"/>
      <c r="YC87" s="94"/>
      <c r="YD87" s="94"/>
      <c r="YE87" s="94"/>
      <c r="YF87" s="94"/>
      <c r="YG87" s="94"/>
      <c r="YH87" s="94"/>
      <c r="YI87" s="94"/>
      <c r="YJ87" s="94"/>
      <c r="YK87" s="94"/>
      <c r="YL87" s="94"/>
      <c r="YM87" s="94"/>
      <c r="YN87" s="94"/>
      <c r="YO87" s="94"/>
      <c r="YP87" s="94"/>
      <c r="YQ87" s="94"/>
      <c r="YR87" s="94"/>
      <c r="YS87" s="94"/>
      <c r="YT87" s="94"/>
      <c r="YU87" s="94"/>
      <c r="YV87" s="94"/>
      <c r="YW87" s="94"/>
      <c r="YX87" s="94"/>
      <c r="YY87" s="94"/>
      <c r="YZ87" s="94"/>
      <c r="ZA87" s="94"/>
      <c r="ZB87" s="94"/>
      <c r="ZC87" s="94"/>
      <c r="ZD87" s="94"/>
      <c r="ZE87" s="94"/>
      <c r="ZF87" s="94"/>
      <c r="ZG87" s="94"/>
      <c r="ZH87" s="94"/>
      <c r="ZI87" s="94"/>
      <c r="ZJ87" s="94"/>
      <c r="ZK87" s="94"/>
      <c r="ZL87" s="94"/>
      <c r="ZM87" s="94"/>
      <c r="ZN87" s="94"/>
      <c r="ZO87" s="94"/>
      <c r="ZP87" s="94"/>
      <c r="ZQ87" s="94"/>
      <c r="ZR87" s="94"/>
      <c r="ZS87" s="94"/>
      <c r="ZT87" s="94"/>
      <c r="ZU87" s="94"/>
      <c r="ZV87" s="94"/>
      <c r="ZW87" s="94"/>
      <c r="ZX87" s="94"/>
      <c r="ZY87" s="94"/>
      <c r="ZZ87" s="94"/>
      <c r="AAA87" s="94"/>
      <c r="AAB87" s="94"/>
      <c r="AAC87" s="94"/>
      <c r="AAD87" s="94"/>
      <c r="AAE87" s="94"/>
      <c r="AAF87" s="94"/>
      <c r="AAG87" s="94"/>
      <c r="AAH87" s="94"/>
      <c r="AAI87" s="94"/>
      <c r="AAJ87" s="94"/>
      <c r="AAK87" s="94"/>
      <c r="AAL87" s="94"/>
      <c r="AAM87" s="94"/>
      <c r="AAN87" s="94"/>
      <c r="AAO87" s="94"/>
      <c r="AAP87" s="94"/>
      <c r="AAQ87" s="94"/>
      <c r="AAR87" s="94"/>
      <c r="AAS87" s="94"/>
      <c r="AAT87" s="94"/>
      <c r="AAU87" s="94"/>
      <c r="AAV87" s="94"/>
      <c r="AAW87" s="94"/>
      <c r="AAX87" s="94"/>
      <c r="AAY87" s="94"/>
      <c r="AAZ87" s="94"/>
      <c r="ABA87" s="94"/>
      <c r="ABB87" s="94"/>
      <c r="ABC87" s="94"/>
      <c r="ABD87" s="94"/>
      <c r="ABE87" s="94"/>
      <c r="ABF87" s="94"/>
      <c r="ABG87" s="94"/>
      <c r="ABH87" s="94"/>
      <c r="ABI87" s="94"/>
      <c r="ABJ87" s="94"/>
      <c r="ABK87" s="94"/>
      <c r="ABL87" s="94"/>
      <c r="ABM87" s="94"/>
      <c r="ABN87" s="94"/>
      <c r="ABO87" s="94"/>
      <c r="ABP87" s="94"/>
    </row>
    <row r="88" spans="1:744" s="102" customFormat="1" ht="14.45" customHeight="1" x14ac:dyDescent="0.25">
      <c r="A88" s="95" t="s">
        <v>105</v>
      </c>
      <c r="B88" s="96" t="s">
        <v>66</v>
      </c>
      <c r="C88" s="96" t="s">
        <v>70</v>
      </c>
      <c r="D88" s="96" t="s">
        <v>27</v>
      </c>
      <c r="E88" s="97">
        <v>25592</v>
      </c>
      <c r="F88" s="34">
        <v>12795.912</v>
      </c>
      <c r="G88" s="30">
        <v>25592</v>
      </c>
      <c r="H88" s="29">
        <v>0</v>
      </c>
      <c r="I88" s="98">
        <v>0</v>
      </c>
      <c r="J88" s="98"/>
      <c r="K88" s="99"/>
      <c r="L88" s="100"/>
      <c r="M88" s="100">
        <v>0</v>
      </c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1"/>
      <c r="DD88" s="101"/>
      <c r="DE88" s="101"/>
      <c r="DF88" s="101"/>
      <c r="DG88" s="101"/>
      <c r="DH88" s="101"/>
      <c r="DI88" s="101"/>
      <c r="DJ88" s="101"/>
      <c r="DK88" s="101"/>
      <c r="DL88" s="101"/>
      <c r="DM88" s="101"/>
      <c r="DN88" s="101"/>
      <c r="DO88" s="101"/>
      <c r="DP88" s="101"/>
      <c r="DQ88" s="101"/>
      <c r="DR88" s="101"/>
      <c r="DS88" s="101"/>
      <c r="DT88" s="101"/>
      <c r="DU88" s="101"/>
      <c r="DV88" s="101"/>
      <c r="DW88" s="101"/>
      <c r="DX88" s="101"/>
      <c r="DY88" s="101"/>
      <c r="DZ88" s="101"/>
      <c r="EA88" s="101"/>
      <c r="EB88" s="101"/>
      <c r="EC88" s="101"/>
      <c r="ED88" s="101"/>
      <c r="EE88" s="101"/>
      <c r="EF88" s="101"/>
      <c r="EG88" s="101"/>
      <c r="EH88" s="101"/>
      <c r="EI88" s="101"/>
      <c r="EJ88" s="101"/>
      <c r="EK88" s="101"/>
      <c r="EL88" s="101"/>
      <c r="EM88" s="101"/>
      <c r="EN88" s="101"/>
      <c r="EO88" s="101"/>
      <c r="EP88" s="101"/>
      <c r="EQ88" s="101"/>
      <c r="ER88" s="101"/>
      <c r="ES88" s="101"/>
      <c r="ET88" s="101"/>
      <c r="EU88" s="101"/>
      <c r="EV88" s="101"/>
      <c r="EW88" s="101"/>
      <c r="EX88" s="101"/>
      <c r="EY88" s="101"/>
      <c r="EZ88" s="101"/>
      <c r="FA88" s="101"/>
      <c r="FB88" s="101"/>
      <c r="FC88" s="101"/>
      <c r="FD88" s="101"/>
      <c r="FE88" s="101"/>
      <c r="FF88" s="101"/>
      <c r="FG88" s="101"/>
      <c r="FH88" s="101"/>
      <c r="FI88" s="101"/>
      <c r="FJ88" s="101"/>
      <c r="FK88" s="101"/>
      <c r="FL88" s="101"/>
      <c r="FM88" s="101"/>
      <c r="FN88" s="101"/>
      <c r="FO88" s="101"/>
      <c r="FP88" s="101"/>
      <c r="FQ88" s="101"/>
      <c r="FR88" s="101"/>
      <c r="FS88" s="101"/>
      <c r="FT88" s="101"/>
      <c r="FU88" s="101"/>
      <c r="FV88" s="101"/>
      <c r="FW88" s="101"/>
      <c r="FX88" s="101"/>
      <c r="FY88" s="101"/>
      <c r="FZ88" s="101"/>
      <c r="GA88" s="101"/>
      <c r="GB88" s="101"/>
      <c r="GC88" s="101"/>
      <c r="GD88" s="101"/>
      <c r="GE88" s="101"/>
      <c r="GF88" s="101"/>
      <c r="GG88" s="101"/>
      <c r="GH88" s="101"/>
      <c r="GI88" s="101"/>
      <c r="GJ88" s="101"/>
      <c r="GK88" s="101"/>
      <c r="GL88" s="101"/>
      <c r="GM88" s="101"/>
      <c r="GN88" s="101"/>
      <c r="GO88" s="101"/>
      <c r="GP88" s="101"/>
      <c r="GQ88" s="101"/>
      <c r="GR88" s="101"/>
      <c r="GS88" s="101"/>
      <c r="GT88" s="101"/>
      <c r="GU88" s="101"/>
      <c r="GV88" s="101"/>
      <c r="GW88" s="101"/>
      <c r="GX88" s="101"/>
      <c r="GY88" s="101"/>
      <c r="GZ88" s="101"/>
      <c r="HA88" s="101"/>
      <c r="HB88" s="101"/>
      <c r="HC88" s="101"/>
      <c r="HD88" s="101"/>
      <c r="HE88" s="101"/>
      <c r="HF88" s="101"/>
      <c r="HG88" s="101"/>
      <c r="HH88" s="101"/>
      <c r="HI88" s="101"/>
      <c r="HJ88" s="101"/>
      <c r="HK88" s="101"/>
      <c r="HL88" s="101"/>
      <c r="HM88" s="101"/>
      <c r="HN88" s="101"/>
      <c r="HO88" s="101"/>
      <c r="HP88" s="101"/>
      <c r="HQ88" s="101"/>
      <c r="HR88" s="101"/>
      <c r="HS88" s="101"/>
      <c r="HT88" s="101"/>
      <c r="HU88" s="101"/>
      <c r="HV88" s="101"/>
      <c r="HW88" s="101"/>
      <c r="HX88" s="101"/>
      <c r="HY88" s="101"/>
      <c r="HZ88" s="101"/>
      <c r="IA88" s="101"/>
      <c r="IB88" s="101"/>
      <c r="IC88" s="101"/>
      <c r="ID88" s="101"/>
      <c r="IE88" s="101"/>
      <c r="IF88" s="101"/>
      <c r="IG88" s="101"/>
      <c r="IH88" s="101"/>
      <c r="II88" s="101"/>
      <c r="IJ88" s="101"/>
      <c r="IK88" s="101"/>
      <c r="IL88" s="101"/>
      <c r="IM88" s="101"/>
      <c r="IN88" s="101"/>
      <c r="IO88" s="101"/>
      <c r="IP88" s="101"/>
      <c r="IQ88" s="101"/>
      <c r="IR88" s="101"/>
      <c r="IS88" s="101"/>
      <c r="IT88" s="101"/>
      <c r="IU88" s="101"/>
      <c r="IV88" s="101"/>
      <c r="IW88" s="101"/>
      <c r="IX88" s="101"/>
      <c r="IY88" s="101"/>
      <c r="IZ88" s="101"/>
      <c r="JA88" s="101"/>
      <c r="JB88" s="101"/>
      <c r="JC88" s="101"/>
      <c r="JD88" s="101"/>
      <c r="JE88" s="101"/>
      <c r="JF88" s="101"/>
      <c r="JG88" s="101"/>
      <c r="JH88" s="101"/>
      <c r="JI88" s="101"/>
      <c r="JJ88" s="101"/>
      <c r="JK88" s="101"/>
      <c r="JL88" s="101"/>
      <c r="JM88" s="101"/>
      <c r="JN88" s="101"/>
      <c r="JO88" s="101"/>
      <c r="JP88" s="101"/>
      <c r="JQ88" s="101"/>
      <c r="JR88" s="101"/>
      <c r="JS88" s="101"/>
      <c r="JT88" s="101"/>
      <c r="JU88" s="101"/>
      <c r="JV88" s="101"/>
      <c r="JW88" s="101"/>
      <c r="JX88" s="101"/>
      <c r="JY88" s="101"/>
      <c r="JZ88" s="101"/>
      <c r="KA88" s="101"/>
      <c r="KB88" s="101"/>
      <c r="KC88" s="101"/>
      <c r="KD88" s="101"/>
      <c r="KE88" s="101"/>
      <c r="KF88" s="101"/>
      <c r="KG88" s="101"/>
      <c r="KH88" s="101"/>
      <c r="KI88" s="101"/>
      <c r="KJ88" s="101"/>
      <c r="KK88" s="101"/>
      <c r="KL88" s="101"/>
      <c r="KM88" s="101"/>
      <c r="KN88" s="101"/>
      <c r="KO88" s="101"/>
      <c r="KP88" s="101"/>
      <c r="KQ88" s="101"/>
      <c r="KR88" s="101"/>
      <c r="KS88" s="101"/>
      <c r="KT88" s="101"/>
      <c r="KU88" s="101"/>
      <c r="KV88" s="101"/>
      <c r="KW88" s="101"/>
      <c r="KX88" s="101"/>
      <c r="KY88" s="101"/>
      <c r="KZ88" s="101"/>
      <c r="LA88" s="101"/>
      <c r="LB88" s="101"/>
      <c r="LC88" s="101"/>
      <c r="LD88" s="101"/>
      <c r="LE88" s="101"/>
      <c r="LF88" s="101"/>
      <c r="LG88" s="101"/>
      <c r="LH88" s="101"/>
      <c r="LI88" s="101"/>
      <c r="LJ88" s="101"/>
      <c r="LK88" s="101"/>
      <c r="LL88" s="101"/>
      <c r="LM88" s="101"/>
      <c r="LN88" s="101"/>
      <c r="LO88" s="101"/>
      <c r="LP88" s="101"/>
      <c r="LQ88" s="101"/>
      <c r="LR88" s="101"/>
      <c r="LS88" s="101"/>
      <c r="LT88" s="101"/>
      <c r="LU88" s="101"/>
      <c r="LV88" s="101"/>
      <c r="LW88" s="101"/>
      <c r="LX88" s="101"/>
      <c r="LY88" s="101"/>
      <c r="LZ88" s="101"/>
      <c r="MA88" s="101"/>
      <c r="MB88" s="101"/>
      <c r="MC88" s="101"/>
      <c r="MD88" s="101"/>
      <c r="ME88" s="101"/>
      <c r="MF88" s="101"/>
      <c r="MG88" s="101"/>
      <c r="MH88" s="101"/>
      <c r="MI88" s="101"/>
      <c r="MJ88" s="101"/>
      <c r="MK88" s="101"/>
      <c r="ML88" s="101"/>
      <c r="MM88" s="101"/>
      <c r="MN88" s="101"/>
      <c r="MO88" s="101"/>
      <c r="MP88" s="101"/>
      <c r="MQ88" s="101"/>
      <c r="MR88" s="101"/>
      <c r="MS88" s="101"/>
      <c r="MT88" s="101"/>
      <c r="MU88" s="101"/>
      <c r="MV88" s="101"/>
      <c r="MW88" s="101"/>
      <c r="MX88" s="101"/>
      <c r="MY88" s="101"/>
      <c r="MZ88" s="101"/>
      <c r="NA88" s="101"/>
      <c r="NB88" s="101"/>
      <c r="NC88" s="101"/>
      <c r="ND88" s="101"/>
      <c r="NE88" s="101"/>
      <c r="NF88" s="101"/>
      <c r="NG88" s="101"/>
      <c r="NH88" s="101"/>
      <c r="NI88" s="101"/>
      <c r="NJ88" s="101"/>
      <c r="NK88" s="101"/>
      <c r="NL88" s="101"/>
      <c r="NM88" s="101"/>
      <c r="NN88" s="101"/>
      <c r="NO88" s="101"/>
      <c r="NP88" s="101"/>
      <c r="NQ88" s="101"/>
      <c r="NR88" s="101"/>
      <c r="NS88" s="101"/>
      <c r="NT88" s="101"/>
      <c r="NU88" s="101"/>
      <c r="NV88" s="101"/>
      <c r="NW88" s="101"/>
      <c r="NX88" s="101"/>
      <c r="NY88" s="101"/>
      <c r="NZ88" s="101"/>
      <c r="OA88" s="101"/>
      <c r="OB88" s="101"/>
      <c r="OC88" s="101"/>
      <c r="OD88" s="101"/>
      <c r="OE88" s="101"/>
      <c r="OF88" s="101"/>
      <c r="OG88" s="101"/>
      <c r="OH88" s="101"/>
      <c r="OI88" s="101"/>
      <c r="OJ88" s="101"/>
      <c r="OK88" s="101"/>
      <c r="OL88" s="101"/>
      <c r="OM88" s="101"/>
      <c r="ON88" s="101"/>
      <c r="OO88" s="101"/>
      <c r="OP88" s="101"/>
      <c r="OQ88" s="101"/>
      <c r="OR88" s="101"/>
      <c r="OS88" s="101"/>
      <c r="OT88" s="101"/>
      <c r="OU88" s="101"/>
      <c r="OV88" s="101"/>
      <c r="OW88" s="101"/>
      <c r="OX88" s="101"/>
      <c r="OY88" s="101"/>
      <c r="OZ88" s="101"/>
      <c r="PA88" s="101"/>
      <c r="PB88" s="101"/>
      <c r="PC88" s="101"/>
      <c r="PD88" s="101"/>
      <c r="PE88" s="101"/>
      <c r="PF88" s="101"/>
      <c r="PG88" s="101"/>
      <c r="PH88" s="101"/>
      <c r="PI88" s="101"/>
      <c r="PJ88" s="101"/>
      <c r="PK88" s="101"/>
      <c r="PL88" s="101"/>
      <c r="PM88" s="101"/>
      <c r="PN88" s="101"/>
      <c r="PO88" s="101"/>
      <c r="PP88" s="101"/>
      <c r="PQ88" s="101"/>
      <c r="PR88" s="101"/>
      <c r="PS88" s="101"/>
      <c r="PT88" s="101"/>
      <c r="PU88" s="101"/>
      <c r="PV88" s="101"/>
      <c r="PW88" s="101"/>
      <c r="PX88" s="101"/>
      <c r="PY88" s="101"/>
      <c r="PZ88" s="101"/>
      <c r="QA88" s="101"/>
      <c r="QB88" s="101"/>
      <c r="QC88" s="101"/>
      <c r="QD88" s="101"/>
      <c r="QE88" s="101"/>
      <c r="QF88" s="101"/>
      <c r="QG88" s="101"/>
      <c r="QH88" s="101"/>
      <c r="QI88" s="101"/>
      <c r="QJ88" s="101"/>
      <c r="QK88" s="101"/>
      <c r="QL88" s="101"/>
      <c r="QM88" s="101"/>
      <c r="QN88" s="101"/>
      <c r="QO88" s="101"/>
      <c r="QP88" s="101"/>
      <c r="QQ88" s="101"/>
      <c r="QR88" s="101"/>
      <c r="QS88" s="101"/>
      <c r="QT88" s="101"/>
      <c r="QU88" s="101"/>
      <c r="QV88" s="101"/>
      <c r="QW88" s="101"/>
      <c r="QX88" s="101"/>
      <c r="QY88" s="101"/>
      <c r="QZ88" s="101"/>
      <c r="RA88" s="101"/>
      <c r="RB88" s="101"/>
      <c r="RC88" s="101"/>
      <c r="RD88" s="101"/>
      <c r="RE88" s="101"/>
      <c r="RF88" s="101"/>
      <c r="RG88" s="101"/>
      <c r="RH88" s="101"/>
      <c r="RI88" s="101"/>
      <c r="RJ88" s="101"/>
      <c r="RK88" s="101"/>
      <c r="RL88" s="101"/>
      <c r="RM88" s="101"/>
      <c r="RN88" s="101"/>
      <c r="RO88" s="101"/>
      <c r="RP88" s="101"/>
      <c r="RQ88" s="101"/>
      <c r="RR88" s="101"/>
      <c r="RS88" s="101"/>
      <c r="RT88" s="101"/>
      <c r="RU88" s="101"/>
      <c r="RV88" s="101"/>
      <c r="RW88" s="101"/>
      <c r="RX88" s="101"/>
      <c r="RY88" s="101"/>
      <c r="RZ88" s="101"/>
      <c r="SA88" s="101"/>
      <c r="SB88" s="101"/>
      <c r="SC88" s="101"/>
      <c r="SD88" s="101"/>
      <c r="SE88" s="101"/>
      <c r="SF88" s="101"/>
      <c r="SG88" s="101"/>
      <c r="SH88" s="101"/>
      <c r="SI88" s="101"/>
      <c r="SJ88" s="101"/>
      <c r="SK88" s="101"/>
      <c r="SL88" s="101"/>
      <c r="SM88" s="101"/>
      <c r="SN88" s="101"/>
      <c r="SO88" s="101"/>
      <c r="SP88" s="101"/>
      <c r="SQ88" s="101"/>
      <c r="SR88" s="101"/>
      <c r="SS88" s="101"/>
      <c r="ST88" s="101"/>
      <c r="SU88" s="101"/>
      <c r="SV88" s="101"/>
      <c r="SW88" s="101"/>
      <c r="SX88" s="101"/>
      <c r="SY88" s="101"/>
      <c r="SZ88" s="101"/>
      <c r="TA88" s="101"/>
      <c r="TB88" s="101"/>
      <c r="TC88" s="101"/>
      <c r="TD88" s="101"/>
      <c r="TE88" s="101"/>
      <c r="TF88" s="101"/>
      <c r="TG88" s="101"/>
      <c r="TH88" s="101"/>
      <c r="TI88" s="101"/>
      <c r="TJ88" s="101"/>
      <c r="TK88" s="101"/>
      <c r="TL88" s="101"/>
      <c r="TM88" s="101"/>
      <c r="TN88" s="101"/>
      <c r="TO88" s="101"/>
      <c r="TP88" s="101"/>
      <c r="TQ88" s="101"/>
      <c r="TR88" s="101"/>
      <c r="TS88" s="101"/>
      <c r="TT88" s="101"/>
      <c r="TU88" s="101"/>
      <c r="TV88" s="101"/>
      <c r="TW88" s="101"/>
      <c r="TX88" s="101"/>
      <c r="TY88" s="101"/>
      <c r="TZ88" s="101"/>
      <c r="UA88" s="101"/>
      <c r="UB88" s="101"/>
      <c r="UC88" s="101"/>
      <c r="UD88" s="101"/>
      <c r="UE88" s="101"/>
      <c r="UF88" s="101"/>
      <c r="UG88" s="101"/>
      <c r="UH88" s="101"/>
      <c r="UI88" s="101"/>
      <c r="UJ88" s="101"/>
      <c r="UK88" s="101"/>
      <c r="UL88" s="101"/>
      <c r="UM88" s="101"/>
      <c r="UN88" s="101"/>
      <c r="UO88" s="101"/>
      <c r="UP88" s="101"/>
      <c r="UQ88" s="101"/>
      <c r="UR88" s="101"/>
      <c r="US88" s="101"/>
      <c r="UT88" s="101"/>
      <c r="UU88" s="101"/>
      <c r="UV88" s="101"/>
      <c r="UW88" s="101"/>
      <c r="UX88" s="101"/>
      <c r="UY88" s="101"/>
      <c r="UZ88" s="101"/>
      <c r="VA88" s="101"/>
      <c r="VB88" s="101"/>
      <c r="VC88" s="101"/>
      <c r="VD88" s="101"/>
      <c r="VE88" s="101"/>
      <c r="VF88" s="101"/>
      <c r="VG88" s="101"/>
      <c r="VH88" s="101"/>
      <c r="VI88" s="101"/>
      <c r="VJ88" s="101"/>
      <c r="VK88" s="101"/>
      <c r="VL88" s="101"/>
      <c r="VM88" s="101"/>
      <c r="VN88" s="101"/>
      <c r="VO88" s="101"/>
      <c r="VP88" s="101"/>
      <c r="VQ88" s="101"/>
      <c r="VR88" s="101"/>
      <c r="VS88" s="101"/>
      <c r="VT88" s="101"/>
      <c r="VU88" s="101"/>
      <c r="VV88" s="101"/>
      <c r="VW88" s="101"/>
      <c r="VX88" s="101"/>
      <c r="VY88" s="101"/>
      <c r="VZ88" s="101"/>
      <c r="WA88" s="101"/>
      <c r="WB88" s="101"/>
      <c r="WC88" s="101"/>
      <c r="WD88" s="101"/>
      <c r="WE88" s="101"/>
      <c r="WF88" s="101"/>
      <c r="WG88" s="101"/>
      <c r="WH88" s="101"/>
      <c r="WI88" s="101"/>
      <c r="WJ88" s="101"/>
      <c r="WK88" s="101"/>
      <c r="WL88" s="101"/>
      <c r="WM88" s="101"/>
      <c r="WN88" s="101"/>
      <c r="WO88" s="101"/>
      <c r="WP88" s="101"/>
      <c r="WQ88" s="101"/>
      <c r="WR88" s="101"/>
      <c r="WS88" s="101"/>
      <c r="WT88" s="101"/>
      <c r="WU88" s="101"/>
      <c r="WV88" s="101"/>
      <c r="WW88" s="101"/>
      <c r="WX88" s="101"/>
      <c r="WY88" s="101"/>
      <c r="WZ88" s="101"/>
      <c r="XA88" s="101"/>
      <c r="XB88" s="101"/>
      <c r="XC88" s="101"/>
      <c r="XD88" s="101"/>
      <c r="XE88" s="101"/>
      <c r="XF88" s="101"/>
      <c r="XG88" s="101"/>
      <c r="XH88" s="101"/>
      <c r="XI88" s="101"/>
      <c r="XJ88" s="101"/>
      <c r="XK88" s="101"/>
      <c r="XL88" s="101"/>
      <c r="XM88" s="101"/>
      <c r="XN88" s="101"/>
      <c r="XO88" s="101"/>
      <c r="XP88" s="101"/>
      <c r="XQ88" s="101"/>
      <c r="XR88" s="101"/>
      <c r="XS88" s="101"/>
      <c r="XT88" s="101"/>
      <c r="XU88" s="101"/>
      <c r="XV88" s="101"/>
      <c r="XW88" s="101"/>
      <c r="XX88" s="101"/>
      <c r="XY88" s="101"/>
      <c r="XZ88" s="101"/>
      <c r="YA88" s="101"/>
      <c r="YB88" s="101"/>
      <c r="YC88" s="101"/>
      <c r="YD88" s="101"/>
      <c r="YE88" s="101"/>
      <c r="YF88" s="101"/>
      <c r="YG88" s="101"/>
      <c r="YH88" s="101"/>
      <c r="YI88" s="101"/>
      <c r="YJ88" s="101"/>
      <c r="YK88" s="101"/>
      <c r="YL88" s="101"/>
      <c r="YM88" s="101"/>
      <c r="YN88" s="101"/>
      <c r="YO88" s="101"/>
      <c r="YP88" s="101"/>
      <c r="YQ88" s="101"/>
      <c r="YR88" s="101"/>
      <c r="YS88" s="101"/>
      <c r="YT88" s="101"/>
      <c r="YU88" s="101"/>
      <c r="YV88" s="101"/>
      <c r="YW88" s="101"/>
      <c r="YX88" s="101"/>
      <c r="YY88" s="101"/>
      <c r="YZ88" s="101"/>
      <c r="ZA88" s="101"/>
      <c r="ZB88" s="101"/>
      <c r="ZC88" s="101"/>
      <c r="ZD88" s="101"/>
      <c r="ZE88" s="101"/>
      <c r="ZF88" s="101"/>
      <c r="ZG88" s="101"/>
      <c r="ZH88" s="101"/>
      <c r="ZI88" s="101"/>
      <c r="ZJ88" s="101"/>
      <c r="ZK88" s="101"/>
      <c r="ZL88" s="101"/>
      <c r="ZM88" s="101"/>
      <c r="ZN88" s="101"/>
      <c r="ZO88" s="101"/>
      <c r="ZP88" s="101"/>
      <c r="ZQ88" s="101"/>
      <c r="ZR88" s="101"/>
      <c r="ZS88" s="101"/>
      <c r="ZT88" s="101"/>
      <c r="ZU88" s="101"/>
      <c r="ZV88" s="101"/>
      <c r="ZW88" s="101"/>
      <c r="ZX88" s="101"/>
      <c r="ZY88" s="101"/>
      <c r="ZZ88" s="101"/>
      <c r="AAA88" s="101"/>
      <c r="AAB88" s="101"/>
      <c r="AAC88" s="101"/>
      <c r="AAD88" s="101"/>
      <c r="AAE88" s="101"/>
      <c r="AAF88" s="101"/>
      <c r="AAG88" s="101"/>
      <c r="AAH88" s="101"/>
      <c r="AAI88" s="101"/>
      <c r="AAJ88" s="101"/>
      <c r="AAK88" s="101"/>
      <c r="AAL88" s="101"/>
      <c r="AAM88" s="101"/>
      <c r="AAN88" s="101"/>
      <c r="AAO88" s="101"/>
      <c r="AAP88" s="101"/>
      <c r="AAQ88" s="101"/>
      <c r="AAR88" s="101"/>
      <c r="AAS88" s="101"/>
      <c r="AAT88" s="101"/>
      <c r="AAU88" s="101"/>
      <c r="AAV88" s="101"/>
      <c r="AAW88" s="101"/>
      <c r="AAX88" s="101"/>
      <c r="AAY88" s="101"/>
      <c r="AAZ88" s="101"/>
      <c r="ABA88" s="101"/>
      <c r="ABB88" s="101"/>
      <c r="ABC88" s="101"/>
      <c r="ABD88" s="101"/>
      <c r="ABE88" s="101"/>
      <c r="ABF88" s="101"/>
      <c r="ABG88" s="101"/>
      <c r="ABH88" s="101"/>
      <c r="ABI88" s="101"/>
      <c r="ABJ88" s="101"/>
      <c r="ABK88" s="101"/>
      <c r="ABL88" s="101"/>
      <c r="ABM88" s="101"/>
      <c r="ABN88" s="101"/>
      <c r="ABO88" s="101"/>
      <c r="ABP88" s="101"/>
    </row>
    <row r="89" spans="1:744" ht="14.45" customHeight="1" x14ac:dyDescent="0.25">
      <c r="A89" s="25" t="s">
        <v>106</v>
      </c>
      <c r="B89" s="27" t="s">
        <v>66</v>
      </c>
      <c r="C89" s="27" t="s">
        <v>70</v>
      </c>
      <c r="D89" s="27" t="s">
        <v>27</v>
      </c>
      <c r="E89" s="28">
        <v>87402</v>
      </c>
      <c r="F89" s="34">
        <v>5141</v>
      </c>
      <c r="G89" s="30">
        <v>5141</v>
      </c>
      <c r="H89" s="30">
        <v>5141</v>
      </c>
      <c r="I89" s="29">
        <v>5141</v>
      </c>
      <c r="J89" s="29">
        <v>5141</v>
      </c>
      <c r="K89" s="40">
        <v>5141</v>
      </c>
      <c r="L89" s="93"/>
      <c r="M89" s="93">
        <v>0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  <c r="BV89" s="94"/>
      <c r="BW89" s="94"/>
      <c r="BX89" s="94"/>
      <c r="BY89" s="94"/>
      <c r="BZ89" s="94"/>
      <c r="CA89" s="94"/>
      <c r="CB89" s="94"/>
      <c r="CC89" s="94"/>
      <c r="CD89" s="94"/>
      <c r="CE89" s="94"/>
      <c r="CF89" s="94"/>
      <c r="CG89" s="94"/>
      <c r="CH89" s="94"/>
      <c r="CI89" s="94"/>
      <c r="CJ89" s="94"/>
      <c r="CK89" s="94"/>
      <c r="CL89" s="94"/>
      <c r="CM89" s="94"/>
      <c r="CN89" s="94"/>
      <c r="CO89" s="94"/>
      <c r="CP89" s="94"/>
      <c r="CQ89" s="94"/>
      <c r="CR89" s="94"/>
      <c r="CS89" s="94"/>
      <c r="CT89" s="94"/>
      <c r="CU89" s="94"/>
      <c r="CV89" s="94"/>
      <c r="CW89" s="94"/>
      <c r="CX89" s="94"/>
      <c r="CY89" s="94"/>
      <c r="CZ89" s="94"/>
      <c r="DA89" s="94"/>
      <c r="DB89" s="94"/>
      <c r="DC89" s="94"/>
      <c r="DD89" s="94"/>
      <c r="DE89" s="94"/>
      <c r="DF89" s="94"/>
      <c r="DG89" s="94"/>
      <c r="DH89" s="94"/>
      <c r="DI89" s="94"/>
      <c r="DJ89" s="94"/>
      <c r="DK89" s="94"/>
      <c r="DL89" s="94"/>
      <c r="DM89" s="94"/>
      <c r="DN89" s="94"/>
      <c r="DO89" s="94"/>
      <c r="DP89" s="94"/>
      <c r="DQ89" s="94"/>
      <c r="DR89" s="94"/>
      <c r="DS89" s="94"/>
      <c r="DT89" s="94"/>
      <c r="DU89" s="94"/>
      <c r="DV89" s="94"/>
      <c r="DW89" s="94"/>
      <c r="DX89" s="94"/>
      <c r="DY89" s="94"/>
      <c r="DZ89" s="94"/>
      <c r="EA89" s="94"/>
      <c r="EB89" s="94"/>
      <c r="EC89" s="94"/>
      <c r="ED89" s="94"/>
      <c r="EE89" s="94"/>
      <c r="EF89" s="94"/>
      <c r="EG89" s="94"/>
      <c r="EH89" s="94"/>
      <c r="EI89" s="94"/>
      <c r="EJ89" s="94"/>
      <c r="EK89" s="94"/>
      <c r="EL89" s="94"/>
      <c r="EM89" s="94"/>
      <c r="EN89" s="94"/>
      <c r="EO89" s="94"/>
      <c r="EP89" s="94"/>
      <c r="EQ89" s="94"/>
      <c r="ER89" s="94"/>
      <c r="ES89" s="94"/>
      <c r="ET89" s="94"/>
      <c r="EU89" s="94"/>
      <c r="EV89" s="94"/>
      <c r="EW89" s="94"/>
      <c r="EX89" s="94"/>
      <c r="EY89" s="94"/>
      <c r="EZ89" s="94"/>
      <c r="FA89" s="94"/>
      <c r="FB89" s="94"/>
      <c r="FC89" s="94"/>
      <c r="FD89" s="94"/>
      <c r="FE89" s="94"/>
      <c r="FF89" s="94"/>
      <c r="FG89" s="94"/>
      <c r="FH89" s="94"/>
      <c r="FI89" s="94"/>
      <c r="FJ89" s="94"/>
      <c r="FK89" s="94"/>
      <c r="FL89" s="94"/>
      <c r="FM89" s="94"/>
      <c r="FN89" s="94"/>
      <c r="FO89" s="94"/>
      <c r="FP89" s="94"/>
      <c r="FQ89" s="94"/>
      <c r="FR89" s="94"/>
      <c r="FS89" s="94"/>
      <c r="FT89" s="94"/>
      <c r="FU89" s="94"/>
      <c r="FV89" s="94"/>
      <c r="FW89" s="94"/>
      <c r="FX89" s="94"/>
      <c r="FY89" s="94"/>
      <c r="FZ89" s="94"/>
      <c r="GA89" s="94"/>
      <c r="GB89" s="94"/>
      <c r="GC89" s="94"/>
      <c r="GD89" s="94"/>
      <c r="GE89" s="94"/>
      <c r="GF89" s="94"/>
      <c r="GG89" s="94"/>
      <c r="GH89" s="94"/>
      <c r="GI89" s="94"/>
      <c r="GJ89" s="94"/>
      <c r="GK89" s="94"/>
      <c r="GL89" s="94"/>
      <c r="GM89" s="94"/>
      <c r="GN89" s="94"/>
      <c r="GO89" s="94"/>
      <c r="GP89" s="94"/>
      <c r="GQ89" s="94"/>
      <c r="GR89" s="94"/>
      <c r="GS89" s="94"/>
      <c r="GT89" s="94"/>
      <c r="GU89" s="94"/>
      <c r="GV89" s="94"/>
      <c r="GW89" s="94"/>
      <c r="GX89" s="94"/>
      <c r="GY89" s="94"/>
      <c r="GZ89" s="94"/>
      <c r="HA89" s="94"/>
      <c r="HB89" s="94"/>
      <c r="HC89" s="94"/>
      <c r="HD89" s="94"/>
      <c r="HE89" s="94"/>
      <c r="HF89" s="94"/>
      <c r="HG89" s="94"/>
      <c r="HH89" s="94"/>
      <c r="HI89" s="94"/>
      <c r="HJ89" s="94"/>
      <c r="HK89" s="94"/>
      <c r="HL89" s="94"/>
      <c r="HM89" s="94"/>
      <c r="HN89" s="94"/>
      <c r="HO89" s="94"/>
      <c r="HP89" s="94"/>
      <c r="HQ89" s="94"/>
      <c r="HR89" s="94"/>
      <c r="HS89" s="94"/>
      <c r="HT89" s="94"/>
      <c r="HU89" s="94"/>
      <c r="HV89" s="94"/>
      <c r="HW89" s="94"/>
      <c r="HX89" s="94"/>
      <c r="HY89" s="94"/>
      <c r="HZ89" s="94"/>
      <c r="IA89" s="94"/>
      <c r="IB89" s="94"/>
      <c r="IC89" s="94"/>
      <c r="ID89" s="94"/>
      <c r="IE89" s="94"/>
      <c r="IF89" s="94"/>
      <c r="IG89" s="94"/>
      <c r="IH89" s="94"/>
      <c r="II89" s="94"/>
      <c r="IJ89" s="94"/>
      <c r="IK89" s="94"/>
      <c r="IL89" s="94"/>
      <c r="IM89" s="94"/>
      <c r="IN89" s="94"/>
      <c r="IO89" s="94"/>
      <c r="IP89" s="94"/>
      <c r="IQ89" s="94"/>
      <c r="IR89" s="94"/>
      <c r="IS89" s="94"/>
      <c r="IT89" s="94"/>
      <c r="IU89" s="94"/>
      <c r="IV89" s="94"/>
      <c r="IW89" s="94"/>
      <c r="IX89" s="94"/>
      <c r="IY89" s="94"/>
      <c r="IZ89" s="94"/>
      <c r="JA89" s="94"/>
      <c r="JB89" s="94"/>
      <c r="JC89" s="94"/>
      <c r="JD89" s="94"/>
      <c r="JE89" s="94"/>
      <c r="JF89" s="94"/>
      <c r="JG89" s="94"/>
      <c r="JH89" s="94"/>
      <c r="JI89" s="94"/>
      <c r="JJ89" s="94"/>
      <c r="JK89" s="94"/>
      <c r="JL89" s="94"/>
      <c r="JM89" s="94"/>
      <c r="JN89" s="94"/>
      <c r="JO89" s="94"/>
      <c r="JP89" s="94"/>
      <c r="JQ89" s="94"/>
      <c r="JR89" s="94"/>
      <c r="JS89" s="94"/>
      <c r="JT89" s="94"/>
      <c r="JU89" s="94"/>
      <c r="JV89" s="94"/>
      <c r="JW89" s="94"/>
      <c r="JX89" s="94"/>
      <c r="JY89" s="94"/>
      <c r="JZ89" s="94"/>
      <c r="KA89" s="94"/>
      <c r="KB89" s="94"/>
      <c r="KC89" s="94"/>
      <c r="KD89" s="94"/>
      <c r="KE89" s="94"/>
      <c r="KF89" s="94"/>
      <c r="KG89" s="94"/>
      <c r="KH89" s="94"/>
      <c r="KI89" s="94"/>
      <c r="KJ89" s="94"/>
      <c r="KK89" s="94"/>
      <c r="KL89" s="94"/>
      <c r="KM89" s="94"/>
      <c r="KN89" s="94"/>
      <c r="KO89" s="94"/>
      <c r="KP89" s="94"/>
      <c r="KQ89" s="94"/>
      <c r="KR89" s="94"/>
      <c r="KS89" s="94"/>
      <c r="KT89" s="94"/>
      <c r="KU89" s="94"/>
      <c r="KV89" s="94"/>
      <c r="KW89" s="94"/>
      <c r="KX89" s="94"/>
      <c r="KY89" s="94"/>
      <c r="KZ89" s="94"/>
      <c r="LA89" s="94"/>
      <c r="LB89" s="94"/>
      <c r="LC89" s="94"/>
      <c r="LD89" s="94"/>
      <c r="LE89" s="94"/>
      <c r="LF89" s="94"/>
      <c r="LG89" s="94"/>
      <c r="LH89" s="94"/>
      <c r="LI89" s="94"/>
      <c r="LJ89" s="94"/>
      <c r="LK89" s="94"/>
      <c r="LL89" s="94"/>
      <c r="LM89" s="94"/>
      <c r="LN89" s="94"/>
      <c r="LO89" s="94"/>
      <c r="LP89" s="94"/>
      <c r="LQ89" s="94"/>
      <c r="LR89" s="94"/>
      <c r="LS89" s="94"/>
      <c r="LT89" s="94"/>
      <c r="LU89" s="94"/>
      <c r="LV89" s="94"/>
      <c r="LW89" s="94"/>
      <c r="LX89" s="94"/>
      <c r="LY89" s="94"/>
      <c r="LZ89" s="94"/>
      <c r="MA89" s="94"/>
      <c r="MB89" s="94"/>
      <c r="MC89" s="94"/>
      <c r="MD89" s="94"/>
      <c r="ME89" s="94"/>
      <c r="MF89" s="94"/>
      <c r="MG89" s="94"/>
      <c r="MH89" s="94"/>
      <c r="MI89" s="94"/>
      <c r="MJ89" s="94"/>
      <c r="MK89" s="94"/>
      <c r="ML89" s="94"/>
      <c r="MM89" s="94"/>
      <c r="MN89" s="94"/>
      <c r="MO89" s="94"/>
      <c r="MP89" s="94"/>
      <c r="MQ89" s="94"/>
      <c r="MR89" s="94"/>
      <c r="MS89" s="94"/>
      <c r="MT89" s="94"/>
      <c r="MU89" s="94"/>
      <c r="MV89" s="94"/>
      <c r="MW89" s="94"/>
      <c r="MX89" s="94"/>
      <c r="MY89" s="94"/>
      <c r="MZ89" s="94"/>
      <c r="NA89" s="94"/>
      <c r="NB89" s="94"/>
      <c r="NC89" s="94"/>
      <c r="ND89" s="94"/>
      <c r="NE89" s="94"/>
      <c r="NF89" s="94"/>
      <c r="NG89" s="94"/>
      <c r="NH89" s="94"/>
      <c r="NI89" s="94"/>
      <c r="NJ89" s="94"/>
      <c r="NK89" s="94"/>
      <c r="NL89" s="94"/>
      <c r="NM89" s="94"/>
      <c r="NN89" s="94"/>
      <c r="NO89" s="94"/>
      <c r="NP89" s="94"/>
      <c r="NQ89" s="94"/>
      <c r="NR89" s="94"/>
      <c r="NS89" s="94"/>
      <c r="NT89" s="94"/>
      <c r="NU89" s="94"/>
      <c r="NV89" s="94"/>
      <c r="NW89" s="94"/>
      <c r="NX89" s="94"/>
      <c r="NY89" s="94"/>
      <c r="NZ89" s="94"/>
      <c r="OA89" s="94"/>
      <c r="OB89" s="94"/>
      <c r="OC89" s="94"/>
      <c r="OD89" s="94"/>
      <c r="OE89" s="94"/>
      <c r="OF89" s="94"/>
      <c r="OG89" s="94"/>
      <c r="OH89" s="94"/>
      <c r="OI89" s="94"/>
      <c r="OJ89" s="94"/>
      <c r="OK89" s="94"/>
      <c r="OL89" s="94"/>
      <c r="OM89" s="94"/>
      <c r="ON89" s="94"/>
      <c r="OO89" s="94"/>
      <c r="OP89" s="94"/>
      <c r="OQ89" s="94"/>
      <c r="OR89" s="94"/>
      <c r="OS89" s="94"/>
      <c r="OT89" s="94"/>
      <c r="OU89" s="94"/>
      <c r="OV89" s="94"/>
      <c r="OW89" s="94"/>
      <c r="OX89" s="94"/>
      <c r="OY89" s="94"/>
      <c r="OZ89" s="94"/>
      <c r="PA89" s="94"/>
      <c r="PB89" s="94"/>
      <c r="PC89" s="94"/>
      <c r="PD89" s="94"/>
      <c r="PE89" s="94"/>
      <c r="PF89" s="94"/>
      <c r="PG89" s="94"/>
      <c r="PH89" s="94"/>
      <c r="PI89" s="94"/>
      <c r="PJ89" s="94"/>
      <c r="PK89" s="94"/>
      <c r="PL89" s="94"/>
      <c r="PM89" s="94"/>
      <c r="PN89" s="94"/>
      <c r="PO89" s="94"/>
      <c r="PP89" s="94"/>
      <c r="PQ89" s="94"/>
      <c r="PR89" s="94"/>
      <c r="PS89" s="94"/>
      <c r="PT89" s="94"/>
      <c r="PU89" s="94"/>
      <c r="PV89" s="94"/>
      <c r="PW89" s="94"/>
      <c r="PX89" s="94"/>
      <c r="PY89" s="94"/>
      <c r="PZ89" s="94"/>
      <c r="QA89" s="94"/>
      <c r="QB89" s="94"/>
      <c r="QC89" s="94"/>
      <c r="QD89" s="94"/>
      <c r="QE89" s="94"/>
      <c r="QF89" s="94"/>
      <c r="QG89" s="94"/>
      <c r="QH89" s="94"/>
      <c r="QI89" s="94"/>
      <c r="QJ89" s="94"/>
      <c r="QK89" s="94"/>
      <c r="QL89" s="94"/>
      <c r="QM89" s="94"/>
      <c r="QN89" s="94"/>
      <c r="QO89" s="94"/>
      <c r="QP89" s="94"/>
      <c r="QQ89" s="94"/>
      <c r="QR89" s="94"/>
      <c r="QS89" s="94"/>
      <c r="QT89" s="94"/>
      <c r="QU89" s="94"/>
      <c r="QV89" s="94"/>
      <c r="QW89" s="94"/>
      <c r="QX89" s="94"/>
      <c r="QY89" s="94"/>
      <c r="QZ89" s="94"/>
      <c r="RA89" s="94"/>
      <c r="RB89" s="94"/>
      <c r="RC89" s="94"/>
      <c r="RD89" s="94"/>
      <c r="RE89" s="94"/>
      <c r="RF89" s="94"/>
      <c r="RG89" s="94"/>
      <c r="RH89" s="94"/>
      <c r="RI89" s="94"/>
      <c r="RJ89" s="94"/>
      <c r="RK89" s="94"/>
      <c r="RL89" s="94"/>
      <c r="RM89" s="94"/>
      <c r="RN89" s="94"/>
      <c r="RO89" s="94"/>
      <c r="RP89" s="94"/>
      <c r="RQ89" s="94"/>
      <c r="RR89" s="94"/>
      <c r="RS89" s="94"/>
      <c r="RT89" s="94"/>
      <c r="RU89" s="94"/>
      <c r="RV89" s="94"/>
      <c r="RW89" s="94"/>
      <c r="RX89" s="94"/>
      <c r="RY89" s="94"/>
      <c r="RZ89" s="94"/>
      <c r="SA89" s="94"/>
      <c r="SB89" s="94"/>
      <c r="SC89" s="94"/>
      <c r="SD89" s="94"/>
      <c r="SE89" s="94"/>
      <c r="SF89" s="94"/>
      <c r="SG89" s="94"/>
      <c r="SH89" s="94"/>
      <c r="SI89" s="94"/>
      <c r="SJ89" s="94"/>
      <c r="SK89" s="94"/>
      <c r="SL89" s="94"/>
      <c r="SM89" s="94"/>
      <c r="SN89" s="94"/>
      <c r="SO89" s="94"/>
      <c r="SP89" s="94"/>
      <c r="SQ89" s="94"/>
      <c r="SR89" s="94"/>
      <c r="SS89" s="94"/>
      <c r="ST89" s="94"/>
      <c r="SU89" s="94"/>
      <c r="SV89" s="94"/>
      <c r="SW89" s="94"/>
      <c r="SX89" s="94"/>
      <c r="SY89" s="94"/>
      <c r="SZ89" s="94"/>
      <c r="TA89" s="94"/>
      <c r="TB89" s="94"/>
      <c r="TC89" s="94"/>
      <c r="TD89" s="94"/>
      <c r="TE89" s="94"/>
      <c r="TF89" s="94"/>
      <c r="TG89" s="94"/>
      <c r="TH89" s="94"/>
      <c r="TI89" s="94"/>
      <c r="TJ89" s="94"/>
      <c r="TK89" s="94"/>
      <c r="TL89" s="94"/>
      <c r="TM89" s="94"/>
      <c r="TN89" s="94"/>
      <c r="TO89" s="94"/>
      <c r="TP89" s="94"/>
      <c r="TQ89" s="94"/>
      <c r="TR89" s="94"/>
      <c r="TS89" s="94"/>
      <c r="TT89" s="94"/>
      <c r="TU89" s="94"/>
      <c r="TV89" s="94"/>
      <c r="TW89" s="94"/>
      <c r="TX89" s="94"/>
      <c r="TY89" s="94"/>
      <c r="TZ89" s="94"/>
      <c r="UA89" s="94"/>
      <c r="UB89" s="94"/>
      <c r="UC89" s="94"/>
      <c r="UD89" s="94"/>
      <c r="UE89" s="94"/>
      <c r="UF89" s="94"/>
      <c r="UG89" s="94"/>
      <c r="UH89" s="94"/>
      <c r="UI89" s="94"/>
      <c r="UJ89" s="94"/>
      <c r="UK89" s="94"/>
      <c r="UL89" s="94"/>
      <c r="UM89" s="94"/>
      <c r="UN89" s="94"/>
      <c r="UO89" s="94"/>
      <c r="UP89" s="94"/>
      <c r="UQ89" s="94"/>
      <c r="UR89" s="94"/>
      <c r="US89" s="94"/>
      <c r="UT89" s="94"/>
      <c r="UU89" s="94"/>
      <c r="UV89" s="94"/>
      <c r="UW89" s="94"/>
      <c r="UX89" s="94"/>
      <c r="UY89" s="94"/>
      <c r="UZ89" s="94"/>
      <c r="VA89" s="94"/>
      <c r="VB89" s="94"/>
      <c r="VC89" s="94"/>
      <c r="VD89" s="94"/>
      <c r="VE89" s="94"/>
      <c r="VF89" s="94"/>
      <c r="VG89" s="94"/>
      <c r="VH89" s="94"/>
      <c r="VI89" s="94"/>
      <c r="VJ89" s="94"/>
      <c r="VK89" s="94"/>
      <c r="VL89" s="94"/>
      <c r="VM89" s="94"/>
      <c r="VN89" s="94"/>
      <c r="VO89" s="94"/>
      <c r="VP89" s="94"/>
      <c r="VQ89" s="94"/>
      <c r="VR89" s="94"/>
      <c r="VS89" s="94"/>
      <c r="VT89" s="94"/>
      <c r="VU89" s="94"/>
      <c r="VV89" s="94"/>
      <c r="VW89" s="94"/>
      <c r="VX89" s="94"/>
      <c r="VY89" s="94"/>
      <c r="VZ89" s="94"/>
      <c r="WA89" s="94"/>
      <c r="WB89" s="94"/>
      <c r="WC89" s="94"/>
      <c r="WD89" s="94"/>
      <c r="WE89" s="94"/>
      <c r="WF89" s="94"/>
      <c r="WG89" s="94"/>
      <c r="WH89" s="94"/>
      <c r="WI89" s="94"/>
      <c r="WJ89" s="94"/>
      <c r="WK89" s="94"/>
      <c r="WL89" s="94"/>
      <c r="WM89" s="94"/>
      <c r="WN89" s="94"/>
      <c r="WO89" s="94"/>
      <c r="WP89" s="94"/>
      <c r="WQ89" s="94"/>
      <c r="WR89" s="94"/>
      <c r="WS89" s="94"/>
      <c r="WT89" s="94"/>
      <c r="WU89" s="94"/>
      <c r="WV89" s="94"/>
      <c r="WW89" s="94"/>
      <c r="WX89" s="94"/>
      <c r="WY89" s="94"/>
      <c r="WZ89" s="94"/>
      <c r="XA89" s="94"/>
      <c r="XB89" s="94"/>
      <c r="XC89" s="94"/>
      <c r="XD89" s="94"/>
      <c r="XE89" s="94"/>
      <c r="XF89" s="94"/>
      <c r="XG89" s="94"/>
      <c r="XH89" s="94"/>
      <c r="XI89" s="94"/>
      <c r="XJ89" s="94"/>
      <c r="XK89" s="94"/>
      <c r="XL89" s="94"/>
      <c r="XM89" s="94"/>
      <c r="XN89" s="94"/>
      <c r="XO89" s="94"/>
      <c r="XP89" s="94"/>
      <c r="XQ89" s="94"/>
      <c r="XR89" s="94"/>
      <c r="XS89" s="94"/>
      <c r="XT89" s="94"/>
      <c r="XU89" s="94"/>
      <c r="XV89" s="94"/>
      <c r="XW89" s="94"/>
      <c r="XX89" s="94"/>
      <c r="XY89" s="94"/>
      <c r="XZ89" s="94"/>
      <c r="YA89" s="94"/>
      <c r="YB89" s="94"/>
      <c r="YC89" s="94"/>
      <c r="YD89" s="94"/>
      <c r="YE89" s="94"/>
      <c r="YF89" s="94"/>
      <c r="YG89" s="94"/>
      <c r="YH89" s="94"/>
      <c r="YI89" s="94"/>
      <c r="YJ89" s="94"/>
      <c r="YK89" s="94"/>
      <c r="YL89" s="94"/>
      <c r="YM89" s="94"/>
      <c r="YN89" s="94"/>
      <c r="YO89" s="94"/>
      <c r="YP89" s="94"/>
      <c r="YQ89" s="94"/>
      <c r="YR89" s="94"/>
      <c r="YS89" s="94"/>
      <c r="YT89" s="94"/>
      <c r="YU89" s="94"/>
      <c r="YV89" s="94"/>
      <c r="YW89" s="94"/>
      <c r="YX89" s="94"/>
      <c r="YY89" s="94"/>
      <c r="YZ89" s="94"/>
      <c r="ZA89" s="94"/>
      <c r="ZB89" s="94"/>
      <c r="ZC89" s="94"/>
      <c r="ZD89" s="94"/>
      <c r="ZE89" s="94"/>
      <c r="ZF89" s="94"/>
      <c r="ZG89" s="94"/>
      <c r="ZH89" s="94"/>
      <c r="ZI89" s="94"/>
      <c r="ZJ89" s="94"/>
      <c r="ZK89" s="94"/>
      <c r="ZL89" s="94"/>
      <c r="ZM89" s="94"/>
      <c r="ZN89" s="94"/>
      <c r="ZO89" s="94"/>
      <c r="ZP89" s="94"/>
      <c r="ZQ89" s="94"/>
      <c r="ZR89" s="94"/>
      <c r="ZS89" s="94"/>
      <c r="ZT89" s="94"/>
      <c r="ZU89" s="94"/>
      <c r="ZV89" s="94"/>
      <c r="ZW89" s="94"/>
      <c r="ZX89" s="94"/>
      <c r="ZY89" s="94"/>
      <c r="ZZ89" s="94"/>
      <c r="AAA89" s="94"/>
      <c r="AAB89" s="94"/>
      <c r="AAC89" s="94"/>
      <c r="AAD89" s="94"/>
      <c r="AAE89" s="94"/>
      <c r="AAF89" s="94"/>
      <c r="AAG89" s="94"/>
      <c r="AAH89" s="94"/>
      <c r="AAI89" s="94"/>
      <c r="AAJ89" s="94"/>
      <c r="AAK89" s="94"/>
      <c r="AAL89" s="94"/>
      <c r="AAM89" s="94"/>
      <c r="AAN89" s="94"/>
      <c r="AAO89" s="94"/>
      <c r="AAP89" s="94"/>
      <c r="AAQ89" s="94"/>
      <c r="AAR89" s="94"/>
      <c r="AAS89" s="94"/>
      <c r="AAT89" s="94"/>
      <c r="AAU89" s="94"/>
      <c r="AAV89" s="94"/>
      <c r="AAW89" s="94"/>
      <c r="AAX89" s="94"/>
      <c r="AAY89" s="94"/>
      <c r="AAZ89" s="94"/>
      <c r="ABA89" s="94"/>
      <c r="ABB89" s="94"/>
      <c r="ABC89" s="94"/>
      <c r="ABD89" s="94"/>
      <c r="ABE89" s="94"/>
      <c r="ABF89" s="94"/>
      <c r="ABG89" s="94"/>
      <c r="ABH89" s="94"/>
      <c r="ABI89" s="94"/>
      <c r="ABJ89" s="94"/>
      <c r="ABK89" s="94"/>
      <c r="ABL89" s="94"/>
      <c r="ABM89" s="94"/>
      <c r="ABN89" s="94"/>
      <c r="ABO89" s="94"/>
      <c r="ABP89" s="94"/>
    </row>
    <row r="90" spans="1:744" ht="14.45" customHeight="1" thickBot="1" x14ac:dyDescent="0.3">
      <c r="A90" s="59" t="s">
        <v>17</v>
      </c>
      <c r="B90" s="59" t="s">
        <v>17</v>
      </c>
      <c r="C90" s="60" t="s">
        <v>17</v>
      </c>
      <c r="D90" s="60" t="s">
        <v>17</v>
      </c>
      <c r="E90" s="60" t="s">
        <v>17</v>
      </c>
      <c r="F90" s="61" t="s">
        <v>17</v>
      </c>
      <c r="G90" s="103"/>
      <c r="H90" s="103"/>
      <c r="I90" s="103"/>
      <c r="J90" s="103"/>
      <c r="K90" s="2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94"/>
      <c r="BV90" s="94"/>
      <c r="BW90" s="94"/>
      <c r="BX90" s="94"/>
      <c r="BY90" s="94"/>
      <c r="BZ90" s="94"/>
      <c r="CA90" s="94"/>
      <c r="CB90" s="94"/>
      <c r="CC90" s="94"/>
      <c r="CD90" s="94"/>
      <c r="CE90" s="94"/>
      <c r="CF90" s="94"/>
      <c r="CG90" s="94"/>
      <c r="CH90" s="94"/>
      <c r="CI90" s="94"/>
      <c r="CJ90" s="94"/>
      <c r="CK90" s="94"/>
      <c r="CL90" s="94"/>
      <c r="CM90" s="94"/>
      <c r="CN90" s="94"/>
      <c r="CO90" s="94"/>
      <c r="CP90" s="94"/>
      <c r="CQ90" s="94"/>
      <c r="CR90" s="94"/>
      <c r="CS90" s="94"/>
      <c r="CT90" s="94"/>
      <c r="CU90" s="94"/>
      <c r="CV90" s="94"/>
      <c r="CW90" s="94"/>
      <c r="CX90" s="94"/>
      <c r="CY90" s="94"/>
      <c r="CZ90" s="94"/>
      <c r="DA90" s="94"/>
      <c r="DB90" s="94"/>
      <c r="DC90" s="94"/>
      <c r="DD90" s="94"/>
      <c r="DE90" s="94"/>
      <c r="DF90" s="94"/>
      <c r="DG90" s="94"/>
      <c r="DH90" s="94"/>
      <c r="DI90" s="94"/>
      <c r="DJ90" s="94"/>
      <c r="DK90" s="94"/>
      <c r="DL90" s="94"/>
      <c r="DM90" s="94"/>
      <c r="DN90" s="94"/>
      <c r="DO90" s="94"/>
      <c r="DP90" s="94"/>
      <c r="DQ90" s="94"/>
      <c r="DR90" s="94"/>
      <c r="DS90" s="94"/>
      <c r="DT90" s="94"/>
      <c r="DU90" s="94"/>
      <c r="DV90" s="94"/>
      <c r="DW90" s="94"/>
      <c r="DX90" s="94"/>
      <c r="DY90" s="94"/>
      <c r="DZ90" s="94"/>
      <c r="EA90" s="94"/>
      <c r="EB90" s="94"/>
      <c r="EC90" s="94"/>
      <c r="ED90" s="94"/>
      <c r="EE90" s="94"/>
      <c r="EF90" s="94"/>
      <c r="EG90" s="94"/>
      <c r="EH90" s="94"/>
      <c r="EI90" s="94"/>
      <c r="EJ90" s="94"/>
      <c r="EK90" s="94"/>
      <c r="EL90" s="94"/>
      <c r="EM90" s="94"/>
      <c r="EN90" s="94"/>
      <c r="EO90" s="94"/>
      <c r="EP90" s="94"/>
      <c r="EQ90" s="94"/>
      <c r="ER90" s="94"/>
      <c r="ES90" s="94"/>
      <c r="ET90" s="94"/>
      <c r="EU90" s="94"/>
      <c r="EV90" s="94"/>
      <c r="EW90" s="94"/>
      <c r="EX90" s="94"/>
      <c r="EY90" s="94"/>
      <c r="EZ90" s="94"/>
      <c r="FA90" s="94"/>
      <c r="FB90" s="94"/>
      <c r="FC90" s="94"/>
      <c r="FD90" s="94"/>
      <c r="FE90" s="94"/>
      <c r="FF90" s="94"/>
      <c r="FG90" s="94"/>
      <c r="FH90" s="94"/>
      <c r="FI90" s="94"/>
      <c r="FJ90" s="94"/>
      <c r="FK90" s="94"/>
      <c r="FL90" s="94"/>
      <c r="FM90" s="94"/>
      <c r="FN90" s="94"/>
      <c r="FO90" s="94"/>
      <c r="FP90" s="94"/>
      <c r="FQ90" s="94"/>
      <c r="FR90" s="94"/>
      <c r="FS90" s="94"/>
      <c r="FT90" s="94"/>
      <c r="FU90" s="94"/>
      <c r="FV90" s="94"/>
      <c r="FW90" s="94"/>
      <c r="FX90" s="94"/>
      <c r="FY90" s="94"/>
      <c r="FZ90" s="94"/>
      <c r="GA90" s="94"/>
      <c r="GB90" s="94"/>
      <c r="GC90" s="94"/>
      <c r="GD90" s="94"/>
      <c r="GE90" s="94"/>
      <c r="GF90" s="94"/>
      <c r="GG90" s="94"/>
      <c r="GH90" s="94"/>
      <c r="GI90" s="94"/>
      <c r="GJ90" s="94"/>
      <c r="GK90" s="94"/>
      <c r="GL90" s="94"/>
      <c r="GM90" s="94"/>
      <c r="GN90" s="94"/>
      <c r="GO90" s="94"/>
      <c r="GP90" s="94"/>
      <c r="GQ90" s="94"/>
      <c r="GR90" s="94"/>
      <c r="GS90" s="94"/>
      <c r="GT90" s="94"/>
      <c r="GU90" s="94"/>
      <c r="GV90" s="94"/>
      <c r="GW90" s="94"/>
      <c r="GX90" s="94"/>
      <c r="GY90" s="94"/>
      <c r="GZ90" s="94"/>
      <c r="HA90" s="94"/>
      <c r="HB90" s="94"/>
      <c r="HC90" s="94"/>
      <c r="HD90" s="94"/>
      <c r="HE90" s="94"/>
      <c r="HF90" s="94"/>
      <c r="HG90" s="94"/>
      <c r="HH90" s="94"/>
      <c r="HI90" s="94"/>
      <c r="HJ90" s="94"/>
      <c r="HK90" s="94"/>
      <c r="HL90" s="94"/>
      <c r="HM90" s="94"/>
      <c r="HN90" s="94"/>
      <c r="HO90" s="94"/>
      <c r="HP90" s="94"/>
      <c r="HQ90" s="94"/>
      <c r="HR90" s="94"/>
      <c r="HS90" s="94"/>
      <c r="HT90" s="94"/>
      <c r="HU90" s="94"/>
      <c r="HV90" s="94"/>
      <c r="HW90" s="94"/>
      <c r="HX90" s="94"/>
      <c r="HY90" s="94"/>
      <c r="HZ90" s="94"/>
      <c r="IA90" s="94"/>
      <c r="IB90" s="94"/>
      <c r="IC90" s="94"/>
      <c r="ID90" s="94"/>
      <c r="IE90" s="94"/>
      <c r="IF90" s="94"/>
      <c r="IG90" s="94"/>
      <c r="IH90" s="94"/>
      <c r="II90" s="94"/>
      <c r="IJ90" s="94"/>
      <c r="IK90" s="94"/>
      <c r="IL90" s="94"/>
      <c r="IM90" s="94"/>
      <c r="IN90" s="94"/>
      <c r="IO90" s="94"/>
      <c r="IP90" s="94"/>
      <c r="IQ90" s="94"/>
      <c r="IR90" s="94"/>
      <c r="IS90" s="94"/>
      <c r="IT90" s="94"/>
      <c r="IU90" s="94"/>
      <c r="IV90" s="94"/>
      <c r="IW90" s="94"/>
      <c r="IX90" s="94"/>
      <c r="IY90" s="94"/>
      <c r="IZ90" s="94"/>
      <c r="JA90" s="94"/>
      <c r="JB90" s="94"/>
      <c r="JC90" s="94"/>
      <c r="JD90" s="94"/>
      <c r="JE90" s="94"/>
      <c r="JF90" s="94"/>
      <c r="JG90" s="94"/>
      <c r="JH90" s="94"/>
      <c r="JI90" s="94"/>
      <c r="JJ90" s="94"/>
      <c r="JK90" s="94"/>
      <c r="JL90" s="94"/>
      <c r="JM90" s="94"/>
      <c r="JN90" s="94"/>
      <c r="JO90" s="94"/>
      <c r="JP90" s="94"/>
      <c r="JQ90" s="94"/>
      <c r="JR90" s="94"/>
      <c r="JS90" s="94"/>
      <c r="JT90" s="94"/>
      <c r="JU90" s="94"/>
      <c r="JV90" s="94"/>
      <c r="JW90" s="94"/>
      <c r="JX90" s="94"/>
      <c r="JY90" s="94"/>
      <c r="JZ90" s="94"/>
      <c r="KA90" s="94"/>
      <c r="KB90" s="94"/>
      <c r="KC90" s="94"/>
      <c r="KD90" s="94"/>
      <c r="KE90" s="94"/>
      <c r="KF90" s="94"/>
      <c r="KG90" s="94"/>
      <c r="KH90" s="94"/>
      <c r="KI90" s="94"/>
      <c r="KJ90" s="94"/>
      <c r="KK90" s="94"/>
      <c r="KL90" s="94"/>
      <c r="KM90" s="94"/>
      <c r="KN90" s="94"/>
      <c r="KO90" s="94"/>
      <c r="KP90" s="94"/>
      <c r="KQ90" s="94"/>
      <c r="KR90" s="94"/>
      <c r="KS90" s="94"/>
      <c r="KT90" s="94"/>
      <c r="KU90" s="94"/>
      <c r="KV90" s="94"/>
      <c r="KW90" s="94"/>
      <c r="KX90" s="94"/>
      <c r="KY90" s="94"/>
      <c r="KZ90" s="94"/>
      <c r="LA90" s="94"/>
      <c r="LB90" s="94"/>
      <c r="LC90" s="94"/>
      <c r="LD90" s="94"/>
      <c r="LE90" s="94"/>
      <c r="LF90" s="94"/>
      <c r="LG90" s="94"/>
      <c r="LH90" s="94"/>
      <c r="LI90" s="94"/>
      <c r="LJ90" s="94"/>
      <c r="LK90" s="94"/>
      <c r="LL90" s="94"/>
      <c r="LM90" s="94"/>
      <c r="LN90" s="94"/>
      <c r="LO90" s="94"/>
      <c r="LP90" s="94"/>
      <c r="LQ90" s="94"/>
      <c r="LR90" s="94"/>
      <c r="LS90" s="94"/>
      <c r="LT90" s="94"/>
      <c r="LU90" s="94"/>
      <c r="LV90" s="94"/>
      <c r="LW90" s="94"/>
      <c r="LX90" s="94"/>
      <c r="LY90" s="94"/>
      <c r="LZ90" s="94"/>
      <c r="MA90" s="94"/>
      <c r="MB90" s="94"/>
      <c r="MC90" s="94"/>
      <c r="MD90" s="94"/>
      <c r="ME90" s="94"/>
      <c r="MF90" s="94"/>
      <c r="MG90" s="94"/>
      <c r="MH90" s="94"/>
      <c r="MI90" s="94"/>
      <c r="MJ90" s="94"/>
      <c r="MK90" s="94"/>
      <c r="ML90" s="94"/>
      <c r="MM90" s="94"/>
      <c r="MN90" s="94"/>
      <c r="MO90" s="94"/>
      <c r="MP90" s="94"/>
      <c r="MQ90" s="94"/>
      <c r="MR90" s="94"/>
      <c r="MS90" s="94"/>
      <c r="MT90" s="94"/>
      <c r="MU90" s="94"/>
      <c r="MV90" s="94"/>
      <c r="MW90" s="94"/>
      <c r="MX90" s="94"/>
      <c r="MY90" s="94"/>
      <c r="MZ90" s="94"/>
      <c r="NA90" s="94"/>
      <c r="NB90" s="94"/>
      <c r="NC90" s="94"/>
      <c r="ND90" s="94"/>
      <c r="NE90" s="94"/>
      <c r="NF90" s="94"/>
      <c r="NG90" s="94"/>
      <c r="NH90" s="94"/>
      <c r="NI90" s="94"/>
      <c r="NJ90" s="94"/>
      <c r="NK90" s="94"/>
      <c r="NL90" s="94"/>
      <c r="NM90" s="94"/>
      <c r="NN90" s="94"/>
      <c r="NO90" s="94"/>
      <c r="NP90" s="94"/>
      <c r="NQ90" s="94"/>
      <c r="NR90" s="94"/>
      <c r="NS90" s="94"/>
      <c r="NT90" s="94"/>
      <c r="NU90" s="94"/>
      <c r="NV90" s="94"/>
      <c r="NW90" s="94"/>
      <c r="NX90" s="94"/>
      <c r="NY90" s="94"/>
      <c r="NZ90" s="94"/>
      <c r="OA90" s="94"/>
      <c r="OB90" s="94"/>
      <c r="OC90" s="94"/>
      <c r="OD90" s="94"/>
      <c r="OE90" s="94"/>
      <c r="OF90" s="94"/>
      <c r="OG90" s="94"/>
      <c r="OH90" s="94"/>
      <c r="OI90" s="94"/>
      <c r="OJ90" s="94"/>
      <c r="OK90" s="94"/>
      <c r="OL90" s="94"/>
      <c r="OM90" s="94"/>
      <c r="ON90" s="94"/>
      <c r="OO90" s="94"/>
      <c r="OP90" s="94"/>
      <c r="OQ90" s="94"/>
      <c r="OR90" s="94"/>
      <c r="OS90" s="94"/>
      <c r="OT90" s="94"/>
      <c r="OU90" s="94"/>
      <c r="OV90" s="94"/>
      <c r="OW90" s="94"/>
      <c r="OX90" s="94"/>
      <c r="OY90" s="94"/>
      <c r="OZ90" s="94"/>
      <c r="PA90" s="94"/>
      <c r="PB90" s="94"/>
      <c r="PC90" s="94"/>
      <c r="PD90" s="94"/>
      <c r="PE90" s="94"/>
      <c r="PF90" s="94"/>
      <c r="PG90" s="94"/>
      <c r="PH90" s="94"/>
      <c r="PI90" s="94"/>
      <c r="PJ90" s="94"/>
      <c r="PK90" s="94"/>
      <c r="PL90" s="94"/>
      <c r="PM90" s="94"/>
      <c r="PN90" s="94"/>
      <c r="PO90" s="94"/>
      <c r="PP90" s="94"/>
      <c r="PQ90" s="94"/>
      <c r="PR90" s="94"/>
      <c r="PS90" s="94"/>
      <c r="PT90" s="94"/>
      <c r="PU90" s="94"/>
      <c r="PV90" s="94"/>
      <c r="PW90" s="94"/>
      <c r="PX90" s="94"/>
      <c r="PY90" s="94"/>
      <c r="PZ90" s="94"/>
      <c r="QA90" s="94"/>
      <c r="QB90" s="94"/>
      <c r="QC90" s="94"/>
      <c r="QD90" s="94"/>
      <c r="QE90" s="94"/>
      <c r="QF90" s="94"/>
      <c r="QG90" s="94"/>
      <c r="QH90" s="94"/>
      <c r="QI90" s="94"/>
      <c r="QJ90" s="94"/>
      <c r="QK90" s="94"/>
      <c r="QL90" s="94"/>
      <c r="QM90" s="94"/>
      <c r="QN90" s="94"/>
      <c r="QO90" s="94"/>
      <c r="QP90" s="94"/>
      <c r="QQ90" s="94"/>
      <c r="QR90" s="94"/>
      <c r="QS90" s="94"/>
      <c r="QT90" s="94"/>
      <c r="QU90" s="94"/>
      <c r="QV90" s="94"/>
      <c r="QW90" s="94"/>
      <c r="QX90" s="94"/>
      <c r="QY90" s="94"/>
      <c r="QZ90" s="94"/>
      <c r="RA90" s="94"/>
      <c r="RB90" s="94"/>
      <c r="RC90" s="94"/>
      <c r="RD90" s="94"/>
      <c r="RE90" s="94"/>
      <c r="RF90" s="94"/>
      <c r="RG90" s="94"/>
      <c r="RH90" s="94"/>
      <c r="RI90" s="94"/>
      <c r="RJ90" s="94"/>
      <c r="RK90" s="94"/>
      <c r="RL90" s="94"/>
      <c r="RM90" s="94"/>
      <c r="RN90" s="94"/>
      <c r="RO90" s="94"/>
      <c r="RP90" s="94"/>
      <c r="RQ90" s="94"/>
      <c r="RR90" s="94"/>
      <c r="RS90" s="94"/>
      <c r="RT90" s="94"/>
      <c r="RU90" s="94"/>
      <c r="RV90" s="94"/>
      <c r="RW90" s="94"/>
      <c r="RX90" s="94"/>
      <c r="RY90" s="94"/>
      <c r="RZ90" s="94"/>
      <c r="SA90" s="94"/>
      <c r="SB90" s="94"/>
      <c r="SC90" s="94"/>
      <c r="SD90" s="94"/>
      <c r="SE90" s="94"/>
      <c r="SF90" s="94"/>
      <c r="SG90" s="94"/>
      <c r="SH90" s="94"/>
      <c r="SI90" s="94"/>
      <c r="SJ90" s="94"/>
      <c r="SK90" s="94"/>
      <c r="SL90" s="94"/>
      <c r="SM90" s="94"/>
      <c r="SN90" s="94"/>
      <c r="SO90" s="94"/>
      <c r="SP90" s="94"/>
      <c r="SQ90" s="94"/>
      <c r="SR90" s="94"/>
      <c r="SS90" s="94"/>
      <c r="ST90" s="94"/>
      <c r="SU90" s="94"/>
      <c r="SV90" s="94"/>
      <c r="SW90" s="94"/>
      <c r="SX90" s="94"/>
      <c r="SY90" s="94"/>
      <c r="SZ90" s="94"/>
      <c r="TA90" s="94"/>
      <c r="TB90" s="94"/>
      <c r="TC90" s="94"/>
      <c r="TD90" s="94"/>
      <c r="TE90" s="94"/>
      <c r="TF90" s="94"/>
      <c r="TG90" s="94"/>
      <c r="TH90" s="94"/>
      <c r="TI90" s="94"/>
      <c r="TJ90" s="94"/>
      <c r="TK90" s="94"/>
      <c r="TL90" s="94"/>
      <c r="TM90" s="94"/>
      <c r="TN90" s="94"/>
      <c r="TO90" s="94"/>
      <c r="TP90" s="94"/>
      <c r="TQ90" s="94"/>
      <c r="TR90" s="94"/>
      <c r="TS90" s="94"/>
      <c r="TT90" s="94"/>
      <c r="TU90" s="94"/>
      <c r="TV90" s="94"/>
      <c r="TW90" s="94"/>
      <c r="TX90" s="94"/>
      <c r="TY90" s="94"/>
      <c r="TZ90" s="94"/>
      <c r="UA90" s="94"/>
      <c r="UB90" s="94"/>
      <c r="UC90" s="94"/>
      <c r="UD90" s="94"/>
      <c r="UE90" s="94"/>
      <c r="UF90" s="94"/>
      <c r="UG90" s="94"/>
      <c r="UH90" s="94"/>
      <c r="UI90" s="94"/>
      <c r="UJ90" s="94"/>
      <c r="UK90" s="94"/>
      <c r="UL90" s="94"/>
      <c r="UM90" s="94"/>
      <c r="UN90" s="94"/>
      <c r="UO90" s="94"/>
      <c r="UP90" s="94"/>
      <c r="UQ90" s="94"/>
      <c r="UR90" s="94"/>
      <c r="US90" s="94"/>
      <c r="UT90" s="94"/>
      <c r="UU90" s="94"/>
      <c r="UV90" s="94"/>
      <c r="UW90" s="94"/>
      <c r="UX90" s="94"/>
      <c r="UY90" s="94"/>
      <c r="UZ90" s="94"/>
      <c r="VA90" s="94"/>
      <c r="VB90" s="94"/>
      <c r="VC90" s="94"/>
      <c r="VD90" s="94"/>
      <c r="VE90" s="94"/>
      <c r="VF90" s="94"/>
      <c r="VG90" s="94"/>
      <c r="VH90" s="94"/>
      <c r="VI90" s="94"/>
      <c r="VJ90" s="94"/>
      <c r="VK90" s="94"/>
      <c r="VL90" s="94"/>
      <c r="VM90" s="94"/>
      <c r="VN90" s="94"/>
      <c r="VO90" s="94"/>
      <c r="VP90" s="94"/>
      <c r="VQ90" s="94"/>
      <c r="VR90" s="94"/>
      <c r="VS90" s="94"/>
      <c r="VT90" s="94"/>
      <c r="VU90" s="94"/>
      <c r="VV90" s="94"/>
      <c r="VW90" s="94"/>
      <c r="VX90" s="94"/>
      <c r="VY90" s="94"/>
      <c r="VZ90" s="94"/>
      <c r="WA90" s="94"/>
      <c r="WB90" s="94"/>
      <c r="WC90" s="94"/>
      <c r="WD90" s="94"/>
      <c r="WE90" s="94"/>
      <c r="WF90" s="94"/>
      <c r="WG90" s="94"/>
      <c r="WH90" s="94"/>
      <c r="WI90" s="94"/>
      <c r="WJ90" s="94"/>
      <c r="WK90" s="94"/>
      <c r="WL90" s="94"/>
      <c r="WM90" s="94"/>
      <c r="WN90" s="94"/>
      <c r="WO90" s="94"/>
      <c r="WP90" s="94"/>
      <c r="WQ90" s="94"/>
      <c r="WR90" s="94"/>
      <c r="WS90" s="94"/>
      <c r="WT90" s="94"/>
      <c r="WU90" s="94"/>
      <c r="WV90" s="94"/>
      <c r="WW90" s="94"/>
      <c r="WX90" s="94"/>
      <c r="WY90" s="94"/>
      <c r="WZ90" s="94"/>
      <c r="XA90" s="94"/>
      <c r="XB90" s="94"/>
      <c r="XC90" s="94"/>
      <c r="XD90" s="94"/>
      <c r="XE90" s="94"/>
      <c r="XF90" s="94"/>
      <c r="XG90" s="94"/>
      <c r="XH90" s="94"/>
      <c r="XI90" s="94"/>
      <c r="XJ90" s="94"/>
      <c r="XK90" s="94"/>
      <c r="XL90" s="94"/>
      <c r="XM90" s="94"/>
      <c r="XN90" s="94"/>
      <c r="XO90" s="94"/>
      <c r="XP90" s="94"/>
      <c r="XQ90" s="94"/>
      <c r="XR90" s="94"/>
      <c r="XS90" s="94"/>
      <c r="XT90" s="94"/>
      <c r="XU90" s="94"/>
      <c r="XV90" s="94"/>
      <c r="XW90" s="94"/>
      <c r="XX90" s="94"/>
      <c r="XY90" s="94"/>
      <c r="XZ90" s="94"/>
      <c r="YA90" s="94"/>
      <c r="YB90" s="94"/>
      <c r="YC90" s="94"/>
      <c r="YD90" s="94"/>
      <c r="YE90" s="94"/>
      <c r="YF90" s="94"/>
      <c r="YG90" s="94"/>
      <c r="YH90" s="94"/>
      <c r="YI90" s="94"/>
      <c r="YJ90" s="94"/>
      <c r="YK90" s="94"/>
      <c r="YL90" s="94"/>
      <c r="YM90" s="94"/>
      <c r="YN90" s="94"/>
      <c r="YO90" s="94"/>
      <c r="YP90" s="94"/>
      <c r="YQ90" s="94"/>
      <c r="YR90" s="94"/>
      <c r="YS90" s="94"/>
      <c r="YT90" s="94"/>
      <c r="YU90" s="94"/>
      <c r="YV90" s="94"/>
      <c r="YW90" s="94"/>
      <c r="YX90" s="94"/>
      <c r="YY90" s="94"/>
      <c r="YZ90" s="94"/>
      <c r="ZA90" s="94"/>
      <c r="ZB90" s="94"/>
      <c r="ZC90" s="94"/>
      <c r="ZD90" s="94"/>
      <c r="ZE90" s="94"/>
      <c r="ZF90" s="94"/>
      <c r="ZG90" s="94"/>
      <c r="ZH90" s="94"/>
      <c r="ZI90" s="94"/>
      <c r="ZJ90" s="94"/>
      <c r="ZK90" s="94"/>
      <c r="ZL90" s="94"/>
      <c r="ZM90" s="94"/>
      <c r="ZN90" s="94"/>
      <c r="ZO90" s="94"/>
      <c r="ZP90" s="94"/>
      <c r="ZQ90" s="94"/>
      <c r="ZR90" s="94"/>
      <c r="ZS90" s="94"/>
      <c r="ZT90" s="94"/>
      <c r="ZU90" s="94"/>
      <c r="ZV90" s="94"/>
      <c r="ZW90" s="94"/>
      <c r="ZX90" s="94"/>
      <c r="ZY90" s="94"/>
      <c r="ZZ90" s="94"/>
      <c r="AAA90" s="94"/>
      <c r="AAB90" s="94"/>
      <c r="AAC90" s="94"/>
      <c r="AAD90" s="94"/>
      <c r="AAE90" s="94"/>
      <c r="AAF90" s="94"/>
      <c r="AAG90" s="94"/>
      <c r="AAH90" s="94"/>
      <c r="AAI90" s="94"/>
      <c r="AAJ90" s="94"/>
      <c r="AAK90" s="94"/>
      <c r="AAL90" s="94"/>
      <c r="AAM90" s="94"/>
      <c r="AAN90" s="94"/>
      <c r="AAO90" s="94"/>
      <c r="AAP90" s="94"/>
      <c r="AAQ90" s="94"/>
      <c r="AAR90" s="94"/>
      <c r="AAS90" s="94"/>
      <c r="AAT90" s="94"/>
      <c r="AAU90" s="94"/>
      <c r="AAV90" s="94"/>
      <c r="AAW90" s="94"/>
      <c r="AAX90" s="94"/>
      <c r="AAY90" s="94"/>
      <c r="AAZ90" s="94"/>
      <c r="ABA90" s="94"/>
      <c r="ABB90" s="94"/>
      <c r="ABC90" s="94"/>
      <c r="ABD90" s="94"/>
      <c r="ABE90" s="94"/>
      <c r="ABF90" s="94"/>
      <c r="ABG90" s="94"/>
      <c r="ABH90" s="94"/>
      <c r="ABI90" s="94"/>
      <c r="ABJ90" s="94"/>
      <c r="ABK90" s="94"/>
      <c r="ABL90" s="94"/>
      <c r="ABM90" s="94"/>
      <c r="ABN90" s="94"/>
      <c r="ABO90" s="94"/>
      <c r="ABP90" s="94"/>
    </row>
    <row r="91" spans="1:744" ht="15" customHeight="1" thickBot="1" x14ac:dyDescent="0.3">
      <c r="A91" s="18" t="s">
        <v>107</v>
      </c>
      <c r="B91" s="80"/>
      <c r="C91" s="19"/>
      <c r="D91" s="20"/>
      <c r="E91" s="21">
        <f t="shared" ref="E91:K91" si="4">SUM(E94:E98)</f>
        <v>16811</v>
      </c>
      <c r="F91" s="21">
        <f t="shared" si="4"/>
        <v>3367</v>
      </c>
      <c r="G91" s="21">
        <f t="shared" si="4"/>
        <v>2519</v>
      </c>
      <c r="H91" s="21">
        <f t="shared" si="4"/>
        <v>1800</v>
      </c>
      <c r="I91" s="21">
        <f t="shared" si="4"/>
        <v>2300</v>
      </c>
      <c r="J91" s="21">
        <f t="shared" si="4"/>
        <v>3328</v>
      </c>
      <c r="K91" s="21">
        <f t="shared" si="4"/>
        <v>3796</v>
      </c>
      <c r="L91" s="21">
        <f>SUM(L93:L98)</f>
        <v>2368</v>
      </c>
      <c r="M91" s="21">
        <f>SUM(M93:M98)</f>
        <v>124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  <c r="BV91" s="94"/>
      <c r="BW91" s="94"/>
      <c r="BX91" s="94"/>
      <c r="BY91" s="94"/>
      <c r="BZ91" s="94"/>
      <c r="CA91" s="94"/>
      <c r="CB91" s="94"/>
      <c r="CC91" s="94"/>
      <c r="CD91" s="94"/>
      <c r="CE91" s="94"/>
      <c r="CF91" s="94"/>
      <c r="CG91" s="94"/>
      <c r="CH91" s="94"/>
      <c r="CI91" s="94"/>
      <c r="CJ91" s="94"/>
      <c r="CK91" s="94"/>
      <c r="CL91" s="94"/>
      <c r="CM91" s="94"/>
      <c r="CN91" s="94"/>
      <c r="CO91" s="94"/>
      <c r="CP91" s="94"/>
      <c r="CQ91" s="94"/>
      <c r="CR91" s="94"/>
      <c r="CS91" s="94"/>
      <c r="CT91" s="94"/>
      <c r="CU91" s="94"/>
      <c r="CV91" s="94"/>
      <c r="CW91" s="94"/>
      <c r="CX91" s="94"/>
      <c r="CY91" s="94"/>
      <c r="CZ91" s="94"/>
      <c r="DA91" s="94"/>
      <c r="DB91" s="94"/>
      <c r="DC91" s="94"/>
      <c r="DD91" s="94"/>
      <c r="DE91" s="94"/>
      <c r="DF91" s="94"/>
      <c r="DG91" s="94"/>
      <c r="DH91" s="94"/>
      <c r="DI91" s="94"/>
      <c r="DJ91" s="94"/>
      <c r="DK91" s="94"/>
      <c r="DL91" s="94"/>
      <c r="DM91" s="94"/>
      <c r="DN91" s="94"/>
      <c r="DO91" s="94"/>
      <c r="DP91" s="94"/>
      <c r="DQ91" s="94"/>
      <c r="DR91" s="94"/>
      <c r="DS91" s="94"/>
      <c r="DT91" s="94"/>
      <c r="DU91" s="94"/>
      <c r="DV91" s="94"/>
      <c r="DW91" s="94"/>
      <c r="DX91" s="94"/>
      <c r="DY91" s="94"/>
      <c r="DZ91" s="94"/>
      <c r="EA91" s="94"/>
      <c r="EB91" s="94"/>
      <c r="EC91" s="94"/>
      <c r="ED91" s="94"/>
      <c r="EE91" s="94"/>
      <c r="EF91" s="94"/>
      <c r="EG91" s="94"/>
      <c r="EH91" s="94"/>
      <c r="EI91" s="94"/>
      <c r="EJ91" s="94"/>
      <c r="EK91" s="94"/>
      <c r="EL91" s="94"/>
      <c r="EM91" s="94"/>
      <c r="EN91" s="94"/>
      <c r="EO91" s="94"/>
      <c r="EP91" s="94"/>
      <c r="EQ91" s="94"/>
      <c r="ER91" s="94"/>
      <c r="ES91" s="94"/>
      <c r="ET91" s="94"/>
      <c r="EU91" s="94"/>
      <c r="EV91" s="94"/>
      <c r="EW91" s="94"/>
      <c r="EX91" s="94"/>
      <c r="EY91" s="94"/>
      <c r="EZ91" s="94"/>
      <c r="FA91" s="94"/>
      <c r="FB91" s="94"/>
      <c r="FC91" s="94"/>
      <c r="FD91" s="94"/>
      <c r="FE91" s="94"/>
      <c r="FF91" s="94"/>
      <c r="FG91" s="94"/>
      <c r="FH91" s="94"/>
      <c r="FI91" s="94"/>
      <c r="FJ91" s="94"/>
      <c r="FK91" s="94"/>
      <c r="FL91" s="94"/>
      <c r="FM91" s="94"/>
      <c r="FN91" s="94"/>
      <c r="FO91" s="94"/>
      <c r="FP91" s="94"/>
      <c r="FQ91" s="94"/>
      <c r="FR91" s="94"/>
      <c r="FS91" s="94"/>
      <c r="FT91" s="94"/>
      <c r="FU91" s="94"/>
      <c r="FV91" s="94"/>
      <c r="FW91" s="94"/>
      <c r="FX91" s="94"/>
      <c r="FY91" s="94"/>
      <c r="FZ91" s="94"/>
      <c r="GA91" s="94"/>
      <c r="GB91" s="94"/>
      <c r="GC91" s="94"/>
      <c r="GD91" s="94"/>
      <c r="GE91" s="94"/>
      <c r="GF91" s="94"/>
      <c r="GG91" s="94"/>
      <c r="GH91" s="94"/>
      <c r="GI91" s="94"/>
      <c r="GJ91" s="94"/>
      <c r="GK91" s="94"/>
      <c r="GL91" s="94"/>
      <c r="GM91" s="94"/>
      <c r="GN91" s="94"/>
      <c r="GO91" s="94"/>
      <c r="GP91" s="94"/>
      <c r="GQ91" s="94"/>
      <c r="GR91" s="94"/>
      <c r="GS91" s="94"/>
      <c r="GT91" s="94"/>
      <c r="GU91" s="94"/>
      <c r="GV91" s="94"/>
      <c r="GW91" s="94"/>
      <c r="GX91" s="94"/>
      <c r="GY91" s="94"/>
      <c r="GZ91" s="94"/>
      <c r="HA91" s="94"/>
      <c r="HB91" s="94"/>
      <c r="HC91" s="94"/>
      <c r="HD91" s="94"/>
      <c r="HE91" s="94"/>
      <c r="HF91" s="94"/>
      <c r="HG91" s="94"/>
      <c r="HH91" s="94"/>
      <c r="HI91" s="94"/>
      <c r="HJ91" s="94"/>
      <c r="HK91" s="94"/>
      <c r="HL91" s="94"/>
      <c r="HM91" s="94"/>
      <c r="HN91" s="94"/>
      <c r="HO91" s="94"/>
      <c r="HP91" s="94"/>
      <c r="HQ91" s="94"/>
      <c r="HR91" s="94"/>
      <c r="HS91" s="94"/>
      <c r="HT91" s="94"/>
      <c r="HU91" s="94"/>
      <c r="HV91" s="94"/>
      <c r="HW91" s="94"/>
      <c r="HX91" s="94"/>
      <c r="HY91" s="94"/>
      <c r="HZ91" s="94"/>
      <c r="IA91" s="94"/>
      <c r="IB91" s="94"/>
      <c r="IC91" s="94"/>
      <c r="ID91" s="94"/>
      <c r="IE91" s="94"/>
      <c r="IF91" s="94"/>
      <c r="IG91" s="94"/>
      <c r="IH91" s="94"/>
      <c r="II91" s="94"/>
      <c r="IJ91" s="94"/>
      <c r="IK91" s="94"/>
      <c r="IL91" s="94"/>
      <c r="IM91" s="94"/>
      <c r="IN91" s="94"/>
      <c r="IO91" s="94"/>
      <c r="IP91" s="94"/>
      <c r="IQ91" s="94"/>
      <c r="IR91" s="94"/>
      <c r="IS91" s="94"/>
      <c r="IT91" s="94"/>
      <c r="IU91" s="94"/>
      <c r="IV91" s="94"/>
      <c r="IW91" s="94"/>
      <c r="IX91" s="94"/>
      <c r="IY91" s="94"/>
      <c r="IZ91" s="94"/>
      <c r="JA91" s="94"/>
      <c r="JB91" s="94"/>
      <c r="JC91" s="94"/>
      <c r="JD91" s="94"/>
      <c r="JE91" s="94"/>
      <c r="JF91" s="94"/>
      <c r="JG91" s="94"/>
      <c r="JH91" s="94"/>
      <c r="JI91" s="94"/>
      <c r="JJ91" s="94"/>
      <c r="JK91" s="94"/>
      <c r="JL91" s="94"/>
      <c r="JM91" s="94"/>
      <c r="JN91" s="94"/>
      <c r="JO91" s="94"/>
      <c r="JP91" s="94"/>
      <c r="JQ91" s="94"/>
      <c r="JR91" s="94"/>
      <c r="JS91" s="94"/>
      <c r="JT91" s="94"/>
      <c r="JU91" s="94"/>
      <c r="JV91" s="94"/>
      <c r="JW91" s="94"/>
      <c r="JX91" s="94"/>
      <c r="JY91" s="94"/>
      <c r="JZ91" s="94"/>
      <c r="KA91" s="94"/>
      <c r="KB91" s="94"/>
      <c r="KC91" s="94"/>
      <c r="KD91" s="94"/>
      <c r="KE91" s="94"/>
      <c r="KF91" s="94"/>
      <c r="KG91" s="94"/>
      <c r="KH91" s="94"/>
      <c r="KI91" s="94"/>
      <c r="KJ91" s="94"/>
      <c r="KK91" s="94"/>
      <c r="KL91" s="94"/>
      <c r="KM91" s="94"/>
      <c r="KN91" s="94"/>
      <c r="KO91" s="94"/>
      <c r="KP91" s="94"/>
      <c r="KQ91" s="94"/>
      <c r="KR91" s="94"/>
      <c r="KS91" s="94"/>
      <c r="KT91" s="94"/>
      <c r="KU91" s="94"/>
      <c r="KV91" s="94"/>
      <c r="KW91" s="94"/>
      <c r="KX91" s="94"/>
      <c r="KY91" s="94"/>
      <c r="KZ91" s="94"/>
      <c r="LA91" s="94"/>
      <c r="LB91" s="94"/>
      <c r="LC91" s="94"/>
      <c r="LD91" s="94"/>
      <c r="LE91" s="94"/>
      <c r="LF91" s="94"/>
      <c r="LG91" s="94"/>
      <c r="LH91" s="94"/>
      <c r="LI91" s="94"/>
      <c r="LJ91" s="94"/>
      <c r="LK91" s="94"/>
      <c r="LL91" s="94"/>
      <c r="LM91" s="94"/>
      <c r="LN91" s="94"/>
      <c r="LO91" s="94"/>
      <c r="LP91" s="94"/>
      <c r="LQ91" s="94"/>
      <c r="LR91" s="94"/>
      <c r="LS91" s="94"/>
      <c r="LT91" s="94"/>
      <c r="LU91" s="94"/>
      <c r="LV91" s="94"/>
      <c r="LW91" s="94"/>
      <c r="LX91" s="94"/>
      <c r="LY91" s="94"/>
      <c r="LZ91" s="94"/>
      <c r="MA91" s="94"/>
      <c r="MB91" s="94"/>
      <c r="MC91" s="94"/>
      <c r="MD91" s="94"/>
      <c r="ME91" s="94"/>
      <c r="MF91" s="94"/>
      <c r="MG91" s="94"/>
      <c r="MH91" s="94"/>
      <c r="MI91" s="94"/>
      <c r="MJ91" s="94"/>
      <c r="MK91" s="94"/>
      <c r="ML91" s="94"/>
      <c r="MM91" s="94"/>
      <c r="MN91" s="94"/>
      <c r="MO91" s="94"/>
      <c r="MP91" s="94"/>
      <c r="MQ91" s="94"/>
      <c r="MR91" s="94"/>
      <c r="MS91" s="94"/>
      <c r="MT91" s="94"/>
      <c r="MU91" s="94"/>
      <c r="MV91" s="94"/>
      <c r="MW91" s="94"/>
      <c r="MX91" s="94"/>
      <c r="MY91" s="94"/>
      <c r="MZ91" s="94"/>
      <c r="NA91" s="94"/>
      <c r="NB91" s="94"/>
      <c r="NC91" s="94"/>
      <c r="ND91" s="94"/>
      <c r="NE91" s="94"/>
      <c r="NF91" s="94"/>
      <c r="NG91" s="94"/>
      <c r="NH91" s="94"/>
      <c r="NI91" s="94"/>
      <c r="NJ91" s="94"/>
      <c r="NK91" s="94"/>
      <c r="NL91" s="94"/>
      <c r="NM91" s="94"/>
      <c r="NN91" s="94"/>
      <c r="NO91" s="94"/>
      <c r="NP91" s="94"/>
      <c r="NQ91" s="94"/>
      <c r="NR91" s="94"/>
      <c r="NS91" s="94"/>
      <c r="NT91" s="94"/>
      <c r="NU91" s="94"/>
      <c r="NV91" s="94"/>
      <c r="NW91" s="94"/>
      <c r="NX91" s="94"/>
      <c r="NY91" s="94"/>
      <c r="NZ91" s="94"/>
      <c r="OA91" s="94"/>
      <c r="OB91" s="94"/>
      <c r="OC91" s="94"/>
      <c r="OD91" s="94"/>
      <c r="OE91" s="94"/>
      <c r="OF91" s="94"/>
      <c r="OG91" s="94"/>
      <c r="OH91" s="94"/>
      <c r="OI91" s="94"/>
      <c r="OJ91" s="94"/>
      <c r="OK91" s="94"/>
      <c r="OL91" s="94"/>
      <c r="OM91" s="94"/>
      <c r="ON91" s="94"/>
      <c r="OO91" s="94"/>
      <c r="OP91" s="94"/>
      <c r="OQ91" s="94"/>
      <c r="OR91" s="94"/>
      <c r="OS91" s="94"/>
      <c r="OT91" s="94"/>
      <c r="OU91" s="94"/>
      <c r="OV91" s="94"/>
      <c r="OW91" s="94"/>
      <c r="OX91" s="94"/>
      <c r="OY91" s="94"/>
      <c r="OZ91" s="94"/>
      <c r="PA91" s="94"/>
      <c r="PB91" s="94"/>
      <c r="PC91" s="94"/>
      <c r="PD91" s="94"/>
      <c r="PE91" s="94"/>
      <c r="PF91" s="94"/>
      <c r="PG91" s="94"/>
      <c r="PH91" s="94"/>
      <c r="PI91" s="94"/>
      <c r="PJ91" s="94"/>
      <c r="PK91" s="94"/>
      <c r="PL91" s="94"/>
      <c r="PM91" s="94"/>
      <c r="PN91" s="94"/>
      <c r="PO91" s="94"/>
      <c r="PP91" s="94"/>
      <c r="PQ91" s="94"/>
      <c r="PR91" s="94"/>
      <c r="PS91" s="94"/>
      <c r="PT91" s="94"/>
      <c r="PU91" s="94"/>
      <c r="PV91" s="94"/>
      <c r="PW91" s="94"/>
      <c r="PX91" s="94"/>
      <c r="PY91" s="94"/>
      <c r="PZ91" s="94"/>
      <c r="QA91" s="94"/>
      <c r="QB91" s="94"/>
      <c r="QC91" s="94"/>
      <c r="QD91" s="94"/>
      <c r="QE91" s="94"/>
      <c r="QF91" s="94"/>
      <c r="QG91" s="94"/>
      <c r="QH91" s="94"/>
      <c r="QI91" s="94"/>
      <c r="QJ91" s="94"/>
      <c r="QK91" s="94"/>
      <c r="QL91" s="94"/>
      <c r="QM91" s="94"/>
      <c r="QN91" s="94"/>
      <c r="QO91" s="94"/>
      <c r="QP91" s="94"/>
      <c r="QQ91" s="94"/>
      <c r="QR91" s="94"/>
      <c r="QS91" s="94"/>
      <c r="QT91" s="94"/>
      <c r="QU91" s="94"/>
      <c r="QV91" s="94"/>
      <c r="QW91" s="94"/>
      <c r="QX91" s="94"/>
      <c r="QY91" s="94"/>
      <c r="QZ91" s="94"/>
      <c r="RA91" s="94"/>
      <c r="RB91" s="94"/>
      <c r="RC91" s="94"/>
      <c r="RD91" s="94"/>
      <c r="RE91" s="94"/>
      <c r="RF91" s="94"/>
      <c r="RG91" s="94"/>
      <c r="RH91" s="94"/>
      <c r="RI91" s="94"/>
      <c r="RJ91" s="94"/>
      <c r="RK91" s="94"/>
      <c r="RL91" s="94"/>
      <c r="RM91" s="94"/>
      <c r="RN91" s="94"/>
      <c r="RO91" s="94"/>
      <c r="RP91" s="94"/>
      <c r="RQ91" s="94"/>
      <c r="RR91" s="94"/>
      <c r="RS91" s="94"/>
      <c r="RT91" s="94"/>
      <c r="RU91" s="94"/>
      <c r="RV91" s="94"/>
      <c r="RW91" s="94"/>
      <c r="RX91" s="94"/>
      <c r="RY91" s="94"/>
      <c r="RZ91" s="94"/>
      <c r="SA91" s="94"/>
      <c r="SB91" s="94"/>
      <c r="SC91" s="94"/>
      <c r="SD91" s="94"/>
      <c r="SE91" s="94"/>
      <c r="SF91" s="94"/>
      <c r="SG91" s="94"/>
      <c r="SH91" s="94"/>
      <c r="SI91" s="94"/>
      <c r="SJ91" s="94"/>
      <c r="SK91" s="94"/>
      <c r="SL91" s="94"/>
      <c r="SM91" s="94"/>
      <c r="SN91" s="94"/>
      <c r="SO91" s="94"/>
      <c r="SP91" s="94"/>
      <c r="SQ91" s="94"/>
      <c r="SR91" s="94"/>
      <c r="SS91" s="94"/>
      <c r="ST91" s="94"/>
      <c r="SU91" s="94"/>
      <c r="SV91" s="94"/>
      <c r="SW91" s="94"/>
      <c r="SX91" s="94"/>
      <c r="SY91" s="94"/>
      <c r="SZ91" s="94"/>
      <c r="TA91" s="94"/>
      <c r="TB91" s="94"/>
      <c r="TC91" s="94"/>
      <c r="TD91" s="94"/>
      <c r="TE91" s="94"/>
      <c r="TF91" s="94"/>
      <c r="TG91" s="94"/>
      <c r="TH91" s="94"/>
      <c r="TI91" s="94"/>
      <c r="TJ91" s="94"/>
      <c r="TK91" s="94"/>
      <c r="TL91" s="94"/>
      <c r="TM91" s="94"/>
      <c r="TN91" s="94"/>
      <c r="TO91" s="94"/>
      <c r="TP91" s="94"/>
      <c r="TQ91" s="94"/>
      <c r="TR91" s="94"/>
      <c r="TS91" s="94"/>
      <c r="TT91" s="94"/>
      <c r="TU91" s="94"/>
      <c r="TV91" s="94"/>
      <c r="TW91" s="94"/>
      <c r="TX91" s="94"/>
      <c r="TY91" s="94"/>
      <c r="TZ91" s="94"/>
      <c r="UA91" s="94"/>
      <c r="UB91" s="94"/>
      <c r="UC91" s="94"/>
      <c r="UD91" s="94"/>
      <c r="UE91" s="94"/>
      <c r="UF91" s="94"/>
      <c r="UG91" s="94"/>
      <c r="UH91" s="94"/>
      <c r="UI91" s="94"/>
      <c r="UJ91" s="94"/>
      <c r="UK91" s="94"/>
      <c r="UL91" s="94"/>
      <c r="UM91" s="94"/>
      <c r="UN91" s="94"/>
      <c r="UO91" s="94"/>
      <c r="UP91" s="94"/>
      <c r="UQ91" s="94"/>
      <c r="UR91" s="94"/>
      <c r="US91" s="94"/>
      <c r="UT91" s="94"/>
      <c r="UU91" s="94"/>
      <c r="UV91" s="94"/>
      <c r="UW91" s="94"/>
      <c r="UX91" s="94"/>
      <c r="UY91" s="94"/>
      <c r="UZ91" s="94"/>
      <c r="VA91" s="94"/>
      <c r="VB91" s="94"/>
      <c r="VC91" s="94"/>
      <c r="VD91" s="94"/>
      <c r="VE91" s="94"/>
      <c r="VF91" s="94"/>
      <c r="VG91" s="94"/>
      <c r="VH91" s="94"/>
      <c r="VI91" s="94"/>
      <c r="VJ91" s="94"/>
      <c r="VK91" s="94"/>
      <c r="VL91" s="94"/>
      <c r="VM91" s="94"/>
      <c r="VN91" s="94"/>
      <c r="VO91" s="94"/>
      <c r="VP91" s="94"/>
      <c r="VQ91" s="94"/>
      <c r="VR91" s="94"/>
      <c r="VS91" s="94"/>
      <c r="VT91" s="94"/>
      <c r="VU91" s="94"/>
      <c r="VV91" s="94"/>
      <c r="VW91" s="94"/>
      <c r="VX91" s="94"/>
      <c r="VY91" s="94"/>
      <c r="VZ91" s="94"/>
      <c r="WA91" s="94"/>
      <c r="WB91" s="94"/>
      <c r="WC91" s="94"/>
      <c r="WD91" s="94"/>
      <c r="WE91" s="94"/>
      <c r="WF91" s="94"/>
      <c r="WG91" s="94"/>
      <c r="WH91" s="94"/>
      <c r="WI91" s="94"/>
      <c r="WJ91" s="94"/>
      <c r="WK91" s="94"/>
      <c r="WL91" s="94"/>
      <c r="WM91" s="94"/>
      <c r="WN91" s="94"/>
      <c r="WO91" s="94"/>
      <c r="WP91" s="94"/>
      <c r="WQ91" s="94"/>
      <c r="WR91" s="94"/>
      <c r="WS91" s="94"/>
      <c r="WT91" s="94"/>
      <c r="WU91" s="94"/>
      <c r="WV91" s="94"/>
      <c r="WW91" s="94"/>
      <c r="WX91" s="94"/>
      <c r="WY91" s="94"/>
      <c r="WZ91" s="94"/>
      <c r="XA91" s="94"/>
      <c r="XB91" s="94"/>
      <c r="XC91" s="94"/>
      <c r="XD91" s="94"/>
      <c r="XE91" s="94"/>
      <c r="XF91" s="94"/>
      <c r="XG91" s="94"/>
      <c r="XH91" s="94"/>
      <c r="XI91" s="94"/>
      <c r="XJ91" s="94"/>
      <c r="XK91" s="94"/>
      <c r="XL91" s="94"/>
      <c r="XM91" s="94"/>
      <c r="XN91" s="94"/>
      <c r="XO91" s="94"/>
      <c r="XP91" s="94"/>
      <c r="XQ91" s="94"/>
      <c r="XR91" s="94"/>
      <c r="XS91" s="94"/>
      <c r="XT91" s="94"/>
      <c r="XU91" s="94"/>
      <c r="XV91" s="94"/>
      <c r="XW91" s="94"/>
      <c r="XX91" s="94"/>
      <c r="XY91" s="94"/>
      <c r="XZ91" s="94"/>
      <c r="YA91" s="94"/>
      <c r="YB91" s="94"/>
      <c r="YC91" s="94"/>
      <c r="YD91" s="94"/>
      <c r="YE91" s="94"/>
      <c r="YF91" s="94"/>
      <c r="YG91" s="94"/>
      <c r="YH91" s="94"/>
      <c r="YI91" s="94"/>
      <c r="YJ91" s="94"/>
      <c r="YK91" s="94"/>
      <c r="YL91" s="94"/>
      <c r="YM91" s="94"/>
      <c r="YN91" s="94"/>
      <c r="YO91" s="94"/>
      <c r="YP91" s="94"/>
      <c r="YQ91" s="94"/>
      <c r="YR91" s="94"/>
      <c r="YS91" s="94"/>
      <c r="YT91" s="94"/>
      <c r="YU91" s="94"/>
      <c r="YV91" s="94"/>
      <c r="YW91" s="94"/>
      <c r="YX91" s="94"/>
      <c r="YY91" s="94"/>
      <c r="YZ91" s="94"/>
      <c r="ZA91" s="94"/>
      <c r="ZB91" s="94"/>
      <c r="ZC91" s="94"/>
      <c r="ZD91" s="94"/>
      <c r="ZE91" s="94"/>
      <c r="ZF91" s="94"/>
      <c r="ZG91" s="94"/>
      <c r="ZH91" s="94"/>
      <c r="ZI91" s="94"/>
      <c r="ZJ91" s="94"/>
      <c r="ZK91" s="94"/>
      <c r="ZL91" s="94"/>
      <c r="ZM91" s="94"/>
      <c r="ZN91" s="94"/>
      <c r="ZO91" s="94"/>
      <c r="ZP91" s="94"/>
      <c r="ZQ91" s="94"/>
      <c r="ZR91" s="94"/>
      <c r="ZS91" s="94"/>
      <c r="ZT91" s="94"/>
      <c r="ZU91" s="94"/>
      <c r="ZV91" s="94"/>
      <c r="ZW91" s="94"/>
      <c r="ZX91" s="94"/>
      <c r="ZY91" s="94"/>
      <c r="ZZ91" s="94"/>
      <c r="AAA91" s="94"/>
      <c r="AAB91" s="94"/>
      <c r="AAC91" s="94"/>
      <c r="AAD91" s="94"/>
      <c r="AAE91" s="94"/>
      <c r="AAF91" s="94"/>
      <c r="AAG91" s="94"/>
      <c r="AAH91" s="94"/>
      <c r="AAI91" s="94"/>
      <c r="AAJ91" s="94"/>
      <c r="AAK91" s="94"/>
      <c r="AAL91" s="94"/>
      <c r="AAM91" s="94"/>
      <c r="AAN91" s="94"/>
      <c r="AAO91" s="94"/>
      <c r="AAP91" s="94"/>
      <c r="AAQ91" s="94"/>
      <c r="AAR91" s="94"/>
      <c r="AAS91" s="94"/>
      <c r="AAT91" s="94"/>
      <c r="AAU91" s="94"/>
      <c r="AAV91" s="94"/>
      <c r="AAW91" s="94"/>
      <c r="AAX91" s="94"/>
      <c r="AAY91" s="94"/>
      <c r="AAZ91" s="94"/>
      <c r="ABA91" s="94"/>
      <c r="ABB91" s="94"/>
      <c r="ABC91" s="94"/>
      <c r="ABD91" s="94"/>
      <c r="ABE91" s="94"/>
      <c r="ABF91" s="94"/>
      <c r="ABG91" s="94"/>
      <c r="ABH91" s="94"/>
      <c r="ABI91" s="94"/>
      <c r="ABJ91" s="94"/>
      <c r="ABK91" s="94"/>
      <c r="ABL91" s="94"/>
      <c r="ABM91" s="94"/>
      <c r="ABN91" s="94"/>
      <c r="ABO91" s="94"/>
      <c r="ABP91" s="94"/>
    </row>
    <row r="92" spans="1:744" ht="14.45" customHeight="1" x14ac:dyDescent="0.25">
      <c r="A92" s="104" t="s">
        <v>17</v>
      </c>
      <c r="B92" s="104" t="s">
        <v>17</v>
      </c>
      <c r="C92" s="105" t="s">
        <v>17</v>
      </c>
      <c r="D92" s="105" t="s">
        <v>17</v>
      </c>
      <c r="E92" s="105" t="s">
        <v>17</v>
      </c>
      <c r="F92" s="106" t="s">
        <v>17</v>
      </c>
      <c r="G92" s="103"/>
      <c r="H92" s="103"/>
      <c r="I92" s="103"/>
      <c r="J92" s="103"/>
      <c r="K92" s="2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4"/>
      <c r="BR92" s="94"/>
      <c r="BS92" s="94"/>
      <c r="BT92" s="94"/>
      <c r="BU92" s="94"/>
      <c r="BV92" s="94"/>
      <c r="BW92" s="94"/>
      <c r="BX92" s="94"/>
      <c r="BY92" s="94"/>
      <c r="BZ92" s="94"/>
      <c r="CA92" s="94"/>
      <c r="CB92" s="94"/>
      <c r="CC92" s="94"/>
      <c r="CD92" s="94"/>
      <c r="CE92" s="94"/>
      <c r="CF92" s="94"/>
      <c r="CG92" s="94"/>
      <c r="CH92" s="94"/>
      <c r="CI92" s="94"/>
      <c r="CJ92" s="94"/>
      <c r="CK92" s="94"/>
      <c r="CL92" s="94"/>
      <c r="CM92" s="94"/>
      <c r="CN92" s="94"/>
      <c r="CO92" s="94"/>
      <c r="CP92" s="94"/>
      <c r="CQ92" s="94"/>
      <c r="CR92" s="94"/>
      <c r="CS92" s="94"/>
      <c r="CT92" s="94"/>
      <c r="CU92" s="94"/>
      <c r="CV92" s="94"/>
      <c r="CW92" s="94"/>
      <c r="CX92" s="94"/>
      <c r="CY92" s="94"/>
      <c r="CZ92" s="94"/>
      <c r="DA92" s="94"/>
      <c r="DB92" s="94"/>
      <c r="DC92" s="94"/>
      <c r="DD92" s="94"/>
      <c r="DE92" s="94"/>
      <c r="DF92" s="94"/>
      <c r="DG92" s="94"/>
      <c r="DH92" s="94"/>
      <c r="DI92" s="94"/>
      <c r="DJ92" s="94"/>
      <c r="DK92" s="94"/>
      <c r="DL92" s="94"/>
      <c r="DM92" s="94"/>
      <c r="DN92" s="94"/>
      <c r="DO92" s="94"/>
      <c r="DP92" s="94"/>
      <c r="DQ92" s="94"/>
      <c r="DR92" s="94"/>
      <c r="DS92" s="94"/>
      <c r="DT92" s="94"/>
      <c r="DU92" s="94"/>
      <c r="DV92" s="94"/>
      <c r="DW92" s="94"/>
      <c r="DX92" s="94"/>
      <c r="DY92" s="94"/>
      <c r="DZ92" s="94"/>
      <c r="EA92" s="94"/>
      <c r="EB92" s="94"/>
      <c r="EC92" s="94"/>
      <c r="ED92" s="94"/>
      <c r="EE92" s="94"/>
      <c r="EF92" s="94"/>
      <c r="EG92" s="94"/>
      <c r="EH92" s="94"/>
      <c r="EI92" s="94"/>
      <c r="EJ92" s="94"/>
      <c r="EK92" s="94"/>
      <c r="EL92" s="94"/>
      <c r="EM92" s="94"/>
      <c r="EN92" s="94"/>
      <c r="EO92" s="94"/>
      <c r="EP92" s="94"/>
      <c r="EQ92" s="94"/>
      <c r="ER92" s="94"/>
      <c r="ES92" s="94"/>
      <c r="ET92" s="94"/>
      <c r="EU92" s="94"/>
      <c r="EV92" s="94"/>
      <c r="EW92" s="94"/>
      <c r="EX92" s="94"/>
      <c r="EY92" s="94"/>
      <c r="EZ92" s="94"/>
      <c r="FA92" s="94"/>
      <c r="FB92" s="94"/>
      <c r="FC92" s="94"/>
      <c r="FD92" s="94"/>
      <c r="FE92" s="94"/>
      <c r="FF92" s="94"/>
      <c r="FG92" s="94"/>
      <c r="FH92" s="94"/>
      <c r="FI92" s="94"/>
      <c r="FJ92" s="94"/>
      <c r="FK92" s="94"/>
      <c r="FL92" s="94"/>
      <c r="FM92" s="94"/>
      <c r="FN92" s="94"/>
      <c r="FO92" s="94"/>
      <c r="FP92" s="94"/>
      <c r="FQ92" s="94"/>
      <c r="FR92" s="94"/>
      <c r="FS92" s="94"/>
      <c r="FT92" s="94"/>
      <c r="FU92" s="94"/>
      <c r="FV92" s="94"/>
      <c r="FW92" s="94"/>
      <c r="FX92" s="94"/>
      <c r="FY92" s="94"/>
      <c r="FZ92" s="94"/>
      <c r="GA92" s="94"/>
      <c r="GB92" s="94"/>
      <c r="GC92" s="94"/>
      <c r="GD92" s="94"/>
      <c r="GE92" s="94"/>
      <c r="GF92" s="94"/>
      <c r="GG92" s="94"/>
      <c r="GH92" s="94"/>
      <c r="GI92" s="94"/>
      <c r="GJ92" s="94"/>
      <c r="GK92" s="94"/>
      <c r="GL92" s="94"/>
      <c r="GM92" s="94"/>
      <c r="GN92" s="94"/>
      <c r="GO92" s="94"/>
      <c r="GP92" s="94"/>
      <c r="GQ92" s="94"/>
      <c r="GR92" s="94"/>
      <c r="GS92" s="94"/>
      <c r="GT92" s="94"/>
      <c r="GU92" s="94"/>
      <c r="GV92" s="94"/>
      <c r="GW92" s="94"/>
      <c r="GX92" s="94"/>
      <c r="GY92" s="94"/>
      <c r="GZ92" s="94"/>
      <c r="HA92" s="94"/>
      <c r="HB92" s="94"/>
      <c r="HC92" s="94"/>
      <c r="HD92" s="94"/>
      <c r="HE92" s="94"/>
      <c r="HF92" s="94"/>
      <c r="HG92" s="94"/>
      <c r="HH92" s="94"/>
      <c r="HI92" s="94"/>
      <c r="HJ92" s="94"/>
      <c r="HK92" s="94"/>
      <c r="HL92" s="94"/>
      <c r="HM92" s="94"/>
      <c r="HN92" s="94"/>
      <c r="HO92" s="94"/>
      <c r="HP92" s="94"/>
      <c r="HQ92" s="94"/>
      <c r="HR92" s="94"/>
      <c r="HS92" s="94"/>
      <c r="HT92" s="94"/>
      <c r="HU92" s="94"/>
      <c r="HV92" s="94"/>
      <c r="HW92" s="94"/>
      <c r="HX92" s="94"/>
      <c r="HY92" s="94"/>
      <c r="HZ92" s="94"/>
      <c r="IA92" s="94"/>
      <c r="IB92" s="94"/>
      <c r="IC92" s="94"/>
      <c r="ID92" s="94"/>
      <c r="IE92" s="94"/>
      <c r="IF92" s="94"/>
      <c r="IG92" s="94"/>
      <c r="IH92" s="94"/>
      <c r="II92" s="94"/>
      <c r="IJ92" s="94"/>
      <c r="IK92" s="94"/>
      <c r="IL92" s="94"/>
      <c r="IM92" s="94"/>
      <c r="IN92" s="94"/>
      <c r="IO92" s="94"/>
      <c r="IP92" s="94"/>
      <c r="IQ92" s="94"/>
      <c r="IR92" s="94"/>
      <c r="IS92" s="94"/>
      <c r="IT92" s="94"/>
      <c r="IU92" s="94"/>
      <c r="IV92" s="94"/>
      <c r="IW92" s="94"/>
      <c r="IX92" s="94"/>
      <c r="IY92" s="94"/>
      <c r="IZ92" s="94"/>
      <c r="JA92" s="94"/>
      <c r="JB92" s="94"/>
      <c r="JC92" s="94"/>
      <c r="JD92" s="94"/>
      <c r="JE92" s="94"/>
      <c r="JF92" s="94"/>
      <c r="JG92" s="94"/>
      <c r="JH92" s="94"/>
      <c r="JI92" s="94"/>
      <c r="JJ92" s="94"/>
      <c r="JK92" s="94"/>
      <c r="JL92" s="94"/>
      <c r="JM92" s="94"/>
      <c r="JN92" s="94"/>
      <c r="JO92" s="94"/>
      <c r="JP92" s="94"/>
      <c r="JQ92" s="94"/>
      <c r="JR92" s="94"/>
      <c r="JS92" s="94"/>
      <c r="JT92" s="94"/>
      <c r="JU92" s="94"/>
      <c r="JV92" s="94"/>
      <c r="JW92" s="94"/>
      <c r="JX92" s="94"/>
      <c r="JY92" s="94"/>
      <c r="JZ92" s="94"/>
      <c r="KA92" s="94"/>
      <c r="KB92" s="94"/>
      <c r="KC92" s="94"/>
      <c r="KD92" s="94"/>
      <c r="KE92" s="94"/>
      <c r="KF92" s="94"/>
      <c r="KG92" s="94"/>
      <c r="KH92" s="94"/>
      <c r="KI92" s="94"/>
      <c r="KJ92" s="94"/>
      <c r="KK92" s="94"/>
      <c r="KL92" s="94"/>
      <c r="KM92" s="94"/>
      <c r="KN92" s="94"/>
      <c r="KO92" s="94"/>
      <c r="KP92" s="94"/>
      <c r="KQ92" s="94"/>
      <c r="KR92" s="94"/>
      <c r="KS92" s="94"/>
      <c r="KT92" s="94"/>
      <c r="KU92" s="94"/>
      <c r="KV92" s="94"/>
      <c r="KW92" s="94"/>
      <c r="KX92" s="94"/>
      <c r="KY92" s="94"/>
      <c r="KZ92" s="94"/>
      <c r="LA92" s="94"/>
      <c r="LB92" s="94"/>
      <c r="LC92" s="94"/>
      <c r="LD92" s="94"/>
      <c r="LE92" s="94"/>
      <c r="LF92" s="94"/>
      <c r="LG92" s="94"/>
      <c r="LH92" s="94"/>
      <c r="LI92" s="94"/>
      <c r="LJ92" s="94"/>
      <c r="LK92" s="94"/>
      <c r="LL92" s="94"/>
      <c r="LM92" s="94"/>
      <c r="LN92" s="94"/>
      <c r="LO92" s="94"/>
      <c r="LP92" s="94"/>
      <c r="LQ92" s="94"/>
      <c r="LR92" s="94"/>
      <c r="LS92" s="94"/>
      <c r="LT92" s="94"/>
      <c r="LU92" s="94"/>
      <c r="LV92" s="94"/>
      <c r="LW92" s="94"/>
      <c r="LX92" s="94"/>
      <c r="LY92" s="94"/>
      <c r="LZ92" s="94"/>
      <c r="MA92" s="94"/>
      <c r="MB92" s="94"/>
      <c r="MC92" s="94"/>
      <c r="MD92" s="94"/>
      <c r="ME92" s="94"/>
      <c r="MF92" s="94"/>
      <c r="MG92" s="94"/>
      <c r="MH92" s="94"/>
      <c r="MI92" s="94"/>
      <c r="MJ92" s="94"/>
      <c r="MK92" s="94"/>
      <c r="ML92" s="94"/>
      <c r="MM92" s="94"/>
      <c r="MN92" s="94"/>
      <c r="MO92" s="94"/>
      <c r="MP92" s="94"/>
      <c r="MQ92" s="94"/>
      <c r="MR92" s="94"/>
      <c r="MS92" s="94"/>
      <c r="MT92" s="94"/>
      <c r="MU92" s="94"/>
      <c r="MV92" s="94"/>
      <c r="MW92" s="94"/>
      <c r="MX92" s="94"/>
      <c r="MY92" s="94"/>
      <c r="MZ92" s="94"/>
      <c r="NA92" s="94"/>
      <c r="NB92" s="94"/>
      <c r="NC92" s="94"/>
      <c r="ND92" s="94"/>
      <c r="NE92" s="94"/>
      <c r="NF92" s="94"/>
      <c r="NG92" s="94"/>
      <c r="NH92" s="94"/>
      <c r="NI92" s="94"/>
      <c r="NJ92" s="94"/>
      <c r="NK92" s="94"/>
      <c r="NL92" s="94"/>
      <c r="NM92" s="94"/>
      <c r="NN92" s="94"/>
      <c r="NO92" s="94"/>
      <c r="NP92" s="94"/>
      <c r="NQ92" s="94"/>
      <c r="NR92" s="94"/>
      <c r="NS92" s="94"/>
      <c r="NT92" s="94"/>
      <c r="NU92" s="94"/>
      <c r="NV92" s="94"/>
      <c r="NW92" s="94"/>
      <c r="NX92" s="94"/>
      <c r="NY92" s="94"/>
      <c r="NZ92" s="94"/>
      <c r="OA92" s="94"/>
      <c r="OB92" s="94"/>
      <c r="OC92" s="94"/>
      <c r="OD92" s="94"/>
      <c r="OE92" s="94"/>
      <c r="OF92" s="94"/>
      <c r="OG92" s="94"/>
      <c r="OH92" s="94"/>
      <c r="OI92" s="94"/>
      <c r="OJ92" s="94"/>
      <c r="OK92" s="94"/>
      <c r="OL92" s="94"/>
      <c r="OM92" s="94"/>
      <c r="ON92" s="94"/>
      <c r="OO92" s="94"/>
      <c r="OP92" s="94"/>
      <c r="OQ92" s="94"/>
      <c r="OR92" s="94"/>
      <c r="OS92" s="94"/>
      <c r="OT92" s="94"/>
      <c r="OU92" s="94"/>
      <c r="OV92" s="94"/>
      <c r="OW92" s="94"/>
      <c r="OX92" s="94"/>
      <c r="OY92" s="94"/>
      <c r="OZ92" s="94"/>
      <c r="PA92" s="94"/>
      <c r="PB92" s="94"/>
      <c r="PC92" s="94"/>
      <c r="PD92" s="94"/>
      <c r="PE92" s="94"/>
      <c r="PF92" s="94"/>
      <c r="PG92" s="94"/>
      <c r="PH92" s="94"/>
      <c r="PI92" s="94"/>
      <c r="PJ92" s="94"/>
      <c r="PK92" s="94"/>
      <c r="PL92" s="94"/>
      <c r="PM92" s="94"/>
      <c r="PN92" s="94"/>
      <c r="PO92" s="94"/>
      <c r="PP92" s="94"/>
      <c r="PQ92" s="94"/>
      <c r="PR92" s="94"/>
      <c r="PS92" s="94"/>
      <c r="PT92" s="94"/>
      <c r="PU92" s="94"/>
      <c r="PV92" s="94"/>
      <c r="PW92" s="94"/>
      <c r="PX92" s="94"/>
      <c r="PY92" s="94"/>
      <c r="PZ92" s="94"/>
      <c r="QA92" s="94"/>
      <c r="QB92" s="94"/>
      <c r="QC92" s="94"/>
      <c r="QD92" s="94"/>
      <c r="QE92" s="94"/>
      <c r="QF92" s="94"/>
      <c r="QG92" s="94"/>
      <c r="QH92" s="94"/>
      <c r="QI92" s="94"/>
      <c r="QJ92" s="94"/>
      <c r="QK92" s="94"/>
      <c r="QL92" s="94"/>
      <c r="QM92" s="94"/>
      <c r="QN92" s="94"/>
      <c r="QO92" s="94"/>
      <c r="QP92" s="94"/>
      <c r="QQ92" s="94"/>
      <c r="QR92" s="94"/>
      <c r="QS92" s="94"/>
      <c r="QT92" s="94"/>
      <c r="QU92" s="94"/>
      <c r="QV92" s="94"/>
      <c r="QW92" s="94"/>
      <c r="QX92" s="94"/>
      <c r="QY92" s="94"/>
      <c r="QZ92" s="94"/>
      <c r="RA92" s="94"/>
      <c r="RB92" s="94"/>
      <c r="RC92" s="94"/>
      <c r="RD92" s="94"/>
      <c r="RE92" s="94"/>
      <c r="RF92" s="94"/>
      <c r="RG92" s="94"/>
      <c r="RH92" s="94"/>
      <c r="RI92" s="94"/>
      <c r="RJ92" s="94"/>
      <c r="RK92" s="94"/>
      <c r="RL92" s="94"/>
      <c r="RM92" s="94"/>
      <c r="RN92" s="94"/>
      <c r="RO92" s="94"/>
      <c r="RP92" s="94"/>
      <c r="RQ92" s="94"/>
      <c r="RR92" s="94"/>
      <c r="RS92" s="94"/>
      <c r="RT92" s="94"/>
      <c r="RU92" s="94"/>
      <c r="RV92" s="94"/>
      <c r="RW92" s="94"/>
      <c r="RX92" s="94"/>
      <c r="RY92" s="94"/>
      <c r="RZ92" s="94"/>
      <c r="SA92" s="94"/>
      <c r="SB92" s="94"/>
      <c r="SC92" s="94"/>
      <c r="SD92" s="94"/>
      <c r="SE92" s="94"/>
      <c r="SF92" s="94"/>
      <c r="SG92" s="94"/>
      <c r="SH92" s="94"/>
      <c r="SI92" s="94"/>
      <c r="SJ92" s="94"/>
      <c r="SK92" s="94"/>
      <c r="SL92" s="94"/>
      <c r="SM92" s="94"/>
      <c r="SN92" s="94"/>
      <c r="SO92" s="94"/>
      <c r="SP92" s="94"/>
      <c r="SQ92" s="94"/>
      <c r="SR92" s="94"/>
      <c r="SS92" s="94"/>
      <c r="ST92" s="94"/>
      <c r="SU92" s="94"/>
      <c r="SV92" s="94"/>
      <c r="SW92" s="94"/>
      <c r="SX92" s="94"/>
      <c r="SY92" s="94"/>
      <c r="SZ92" s="94"/>
      <c r="TA92" s="94"/>
      <c r="TB92" s="94"/>
      <c r="TC92" s="94"/>
      <c r="TD92" s="94"/>
      <c r="TE92" s="94"/>
      <c r="TF92" s="94"/>
      <c r="TG92" s="94"/>
      <c r="TH92" s="94"/>
      <c r="TI92" s="94"/>
      <c r="TJ92" s="94"/>
      <c r="TK92" s="94"/>
      <c r="TL92" s="94"/>
      <c r="TM92" s="94"/>
      <c r="TN92" s="94"/>
      <c r="TO92" s="94"/>
      <c r="TP92" s="94"/>
      <c r="TQ92" s="94"/>
      <c r="TR92" s="94"/>
      <c r="TS92" s="94"/>
      <c r="TT92" s="94"/>
      <c r="TU92" s="94"/>
      <c r="TV92" s="94"/>
      <c r="TW92" s="94"/>
      <c r="TX92" s="94"/>
      <c r="TY92" s="94"/>
      <c r="TZ92" s="94"/>
      <c r="UA92" s="94"/>
      <c r="UB92" s="94"/>
      <c r="UC92" s="94"/>
      <c r="UD92" s="94"/>
      <c r="UE92" s="94"/>
      <c r="UF92" s="94"/>
      <c r="UG92" s="94"/>
      <c r="UH92" s="94"/>
      <c r="UI92" s="94"/>
      <c r="UJ92" s="94"/>
      <c r="UK92" s="94"/>
      <c r="UL92" s="94"/>
      <c r="UM92" s="94"/>
      <c r="UN92" s="94"/>
      <c r="UO92" s="94"/>
      <c r="UP92" s="94"/>
      <c r="UQ92" s="94"/>
      <c r="UR92" s="94"/>
      <c r="US92" s="94"/>
      <c r="UT92" s="94"/>
      <c r="UU92" s="94"/>
      <c r="UV92" s="94"/>
      <c r="UW92" s="94"/>
      <c r="UX92" s="94"/>
      <c r="UY92" s="94"/>
      <c r="UZ92" s="94"/>
      <c r="VA92" s="94"/>
      <c r="VB92" s="94"/>
      <c r="VC92" s="94"/>
      <c r="VD92" s="94"/>
      <c r="VE92" s="94"/>
      <c r="VF92" s="94"/>
      <c r="VG92" s="94"/>
      <c r="VH92" s="94"/>
      <c r="VI92" s="94"/>
      <c r="VJ92" s="94"/>
      <c r="VK92" s="94"/>
      <c r="VL92" s="94"/>
      <c r="VM92" s="94"/>
      <c r="VN92" s="94"/>
      <c r="VO92" s="94"/>
      <c r="VP92" s="94"/>
      <c r="VQ92" s="94"/>
      <c r="VR92" s="94"/>
      <c r="VS92" s="94"/>
      <c r="VT92" s="94"/>
      <c r="VU92" s="94"/>
      <c r="VV92" s="94"/>
      <c r="VW92" s="94"/>
      <c r="VX92" s="94"/>
      <c r="VY92" s="94"/>
      <c r="VZ92" s="94"/>
      <c r="WA92" s="94"/>
      <c r="WB92" s="94"/>
      <c r="WC92" s="94"/>
      <c r="WD92" s="94"/>
      <c r="WE92" s="94"/>
      <c r="WF92" s="94"/>
      <c r="WG92" s="94"/>
      <c r="WH92" s="94"/>
      <c r="WI92" s="94"/>
      <c r="WJ92" s="94"/>
      <c r="WK92" s="94"/>
      <c r="WL92" s="94"/>
      <c r="WM92" s="94"/>
      <c r="WN92" s="94"/>
      <c r="WO92" s="94"/>
      <c r="WP92" s="94"/>
      <c r="WQ92" s="94"/>
      <c r="WR92" s="94"/>
      <c r="WS92" s="94"/>
      <c r="WT92" s="94"/>
      <c r="WU92" s="94"/>
      <c r="WV92" s="94"/>
      <c r="WW92" s="94"/>
      <c r="WX92" s="94"/>
      <c r="WY92" s="94"/>
      <c r="WZ92" s="94"/>
      <c r="XA92" s="94"/>
      <c r="XB92" s="94"/>
      <c r="XC92" s="94"/>
      <c r="XD92" s="94"/>
      <c r="XE92" s="94"/>
      <c r="XF92" s="94"/>
      <c r="XG92" s="94"/>
      <c r="XH92" s="94"/>
      <c r="XI92" s="94"/>
      <c r="XJ92" s="94"/>
      <c r="XK92" s="94"/>
      <c r="XL92" s="94"/>
      <c r="XM92" s="94"/>
      <c r="XN92" s="94"/>
      <c r="XO92" s="94"/>
      <c r="XP92" s="94"/>
      <c r="XQ92" s="94"/>
      <c r="XR92" s="94"/>
      <c r="XS92" s="94"/>
      <c r="XT92" s="94"/>
      <c r="XU92" s="94"/>
      <c r="XV92" s="94"/>
      <c r="XW92" s="94"/>
      <c r="XX92" s="94"/>
      <c r="XY92" s="94"/>
      <c r="XZ92" s="94"/>
      <c r="YA92" s="94"/>
      <c r="YB92" s="94"/>
      <c r="YC92" s="94"/>
      <c r="YD92" s="94"/>
      <c r="YE92" s="94"/>
      <c r="YF92" s="94"/>
      <c r="YG92" s="94"/>
      <c r="YH92" s="94"/>
      <c r="YI92" s="94"/>
      <c r="YJ92" s="94"/>
      <c r="YK92" s="94"/>
      <c r="YL92" s="94"/>
      <c r="YM92" s="94"/>
      <c r="YN92" s="94"/>
      <c r="YO92" s="94"/>
      <c r="YP92" s="94"/>
      <c r="YQ92" s="94"/>
      <c r="YR92" s="94"/>
      <c r="YS92" s="94"/>
      <c r="YT92" s="94"/>
      <c r="YU92" s="94"/>
      <c r="YV92" s="94"/>
      <c r="YW92" s="94"/>
      <c r="YX92" s="94"/>
      <c r="YY92" s="94"/>
      <c r="YZ92" s="94"/>
      <c r="ZA92" s="94"/>
      <c r="ZB92" s="94"/>
      <c r="ZC92" s="94"/>
      <c r="ZD92" s="94"/>
      <c r="ZE92" s="94"/>
      <c r="ZF92" s="94"/>
      <c r="ZG92" s="94"/>
      <c r="ZH92" s="94"/>
      <c r="ZI92" s="94"/>
      <c r="ZJ92" s="94"/>
      <c r="ZK92" s="94"/>
      <c r="ZL92" s="94"/>
      <c r="ZM92" s="94"/>
      <c r="ZN92" s="94"/>
      <c r="ZO92" s="94"/>
      <c r="ZP92" s="94"/>
      <c r="ZQ92" s="94"/>
      <c r="ZR92" s="94"/>
      <c r="ZS92" s="94"/>
      <c r="ZT92" s="94"/>
      <c r="ZU92" s="94"/>
      <c r="ZV92" s="94"/>
      <c r="ZW92" s="94"/>
      <c r="ZX92" s="94"/>
      <c r="ZY92" s="94"/>
      <c r="ZZ92" s="94"/>
      <c r="AAA92" s="94"/>
      <c r="AAB92" s="94"/>
      <c r="AAC92" s="94"/>
      <c r="AAD92" s="94"/>
      <c r="AAE92" s="94"/>
      <c r="AAF92" s="94"/>
      <c r="AAG92" s="94"/>
      <c r="AAH92" s="94"/>
      <c r="AAI92" s="94"/>
      <c r="AAJ92" s="94"/>
      <c r="AAK92" s="94"/>
      <c r="AAL92" s="94"/>
      <c r="AAM92" s="94"/>
      <c r="AAN92" s="94"/>
      <c r="AAO92" s="94"/>
      <c r="AAP92" s="94"/>
      <c r="AAQ92" s="94"/>
      <c r="AAR92" s="94"/>
      <c r="AAS92" s="94"/>
      <c r="AAT92" s="94"/>
      <c r="AAU92" s="94"/>
      <c r="AAV92" s="94"/>
      <c r="AAW92" s="94"/>
      <c r="AAX92" s="94"/>
      <c r="AAY92" s="94"/>
      <c r="AAZ92" s="94"/>
      <c r="ABA92" s="94"/>
      <c r="ABB92" s="94"/>
      <c r="ABC92" s="94"/>
      <c r="ABD92" s="94"/>
      <c r="ABE92" s="94"/>
      <c r="ABF92" s="94"/>
      <c r="ABG92" s="94"/>
      <c r="ABH92" s="94"/>
      <c r="ABI92" s="94"/>
      <c r="ABJ92" s="94"/>
      <c r="ABK92" s="94"/>
      <c r="ABL92" s="94"/>
      <c r="ABM92" s="94"/>
      <c r="ABN92" s="94"/>
      <c r="ABO92" s="94"/>
      <c r="ABP92" s="94"/>
    </row>
    <row r="93" spans="1:744" ht="14.45" customHeight="1" x14ac:dyDescent="0.25">
      <c r="A93" s="107" t="s">
        <v>108</v>
      </c>
      <c r="B93" s="44" t="s">
        <v>66</v>
      </c>
      <c r="C93" s="44" t="s">
        <v>2</v>
      </c>
      <c r="D93" s="44" t="s">
        <v>27</v>
      </c>
      <c r="E93" s="45">
        <v>2666</v>
      </c>
      <c r="F93" s="108"/>
      <c r="G93" s="50"/>
      <c r="H93" s="50"/>
      <c r="I93" s="50"/>
      <c r="J93" s="50"/>
      <c r="K93" s="109"/>
      <c r="L93" s="110">
        <v>200</v>
      </c>
      <c r="M93" s="110">
        <v>0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4"/>
      <c r="BN93" s="94"/>
      <c r="BO93" s="94"/>
      <c r="BP93" s="94"/>
      <c r="BQ93" s="94"/>
      <c r="BR93" s="94"/>
      <c r="BS93" s="94"/>
      <c r="BT93" s="94"/>
      <c r="BU93" s="94"/>
      <c r="BV93" s="94"/>
      <c r="BW93" s="94"/>
      <c r="BX93" s="94"/>
      <c r="BY93" s="94"/>
      <c r="BZ93" s="94"/>
      <c r="CA93" s="94"/>
      <c r="CB93" s="94"/>
      <c r="CC93" s="94"/>
      <c r="CD93" s="94"/>
      <c r="CE93" s="94"/>
      <c r="CF93" s="94"/>
      <c r="CG93" s="94"/>
      <c r="CH93" s="94"/>
      <c r="CI93" s="94"/>
      <c r="CJ93" s="94"/>
      <c r="CK93" s="94"/>
      <c r="CL93" s="94"/>
      <c r="CM93" s="94"/>
      <c r="CN93" s="94"/>
      <c r="CO93" s="94"/>
      <c r="CP93" s="94"/>
      <c r="CQ93" s="94"/>
      <c r="CR93" s="94"/>
      <c r="CS93" s="94"/>
      <c r="CT93" s="94"/>
      <c r="CU93" s="94"/>
      <c r="CV93" s="94"/>
      <c r="CW93" s="94"/>
      <c r="CX93" s="94"/>
      <c r="CY93" s="94"/>
      <c r="CZ93" s="94"/>
      <c r="DA93" s="94"/>
      <c r="DB93" s="94"/>
      <c r="DC93" s="94"/>
      <c r="DD93" s="94"/>
      <c r="DE93" s="94"/>
      <c r="DF93" s="94"/>
      <c r="DG93" s="94"/>
      <c r="DH93" s="94"/>
      <c r="DI93" s="94"/>
      <c r="DJ93" s="94"/>
      <c r="DK93" s="94"/>
      <c r="DL93" s="94"/>
      <c r="DM93" s="94"/>
      <c r="DN93" s="94"/>
      <c r="DO93" s="94"/>
      <c r="DP93" s="94"/>
      <c r="DQ93" s="94"/>
      <c r="DR93" s="94"/>
      <c r="DS93" s="94"/>
      <c r="DT93" s="94"/>
      <c r="DU93" s="94"/>
      <c r="DV93" s="94"/>
      <c r="DW93" s="94"/>
      <c r="DX93" s="94"/>
      <c r="DY93" s="94"/>
      <c r="DZ93" s="94"/>
      <c r="EA93" s="94"/>
      <c r="EB93" s="94"/>
      <c r="EC93" s="94"/>
      <c r="ED93" s="94"/>
      <c r="EE93" s="94"/>
      <c r="EF93" s="94"/>
      <c r="EG93" s="94"/>
      <c r="EH93" s="94"/>
      <c r="EI93" s="94"/>
      <c r="EJ93" s="94"/>
      <c r="EK93" s="94"/>
      <c r="EL93" s="94"/>
      <c r="EM93" s="94"/>
      <c r="EN93" s="94"/>
      <c r="EO93" s="94"/>
      <c r="EP93" s="94"/>
      <c r="EQ93" s="94"/>
      <c r="ER93" s="94"/>
      <c r="ES93" s="94"/>
      <c r="ET93" s="94"/>
      <c r="EU93" s="94"/>
      <c r="EV93" s="94"/>
      <c r="EW93" s="94"/>
      <c r="EX93" s="94"/>
      <c r="EY93" s="94"/>
      <c r="EZ93" s="94"/>
      <c r="FA93" s="94"/>
      <c r="FB93" s="94"/>
      <c r="FC93" s="94"/>
      <c r="FD93" s="94"/>
      <c r="FE93" s="94"/>
      <c r="FF93" s="94"/>
      <c r="FG93" s="94"/>
      <c r="FH93" s="94"/>
      <c r="FI93" s="94"/>
      <c r="FJ93" s="94"/>
      <c r="FK93" s="94"/>
      <c r="FL93" s="94"/>
      <c r="FM93" s="94"/>
      <c r="FN93" s="94"/>
      <c r="FO93" s="94"/>
      <c r="FP93" s="94"/>
      <c r="FQ93" s="94"/>
      <c r="FR93" s="94"/>
      <c r="FS93" s="94"/>
      <c r="FT93" s="94"/>
      <c r="FU93" s="94"/>
      <c r="FV93" s="94"/>
      <c r="FW93" s="94"/>
      <c r="FX93" s="94"/>
      <c r="FY93" s="94"/>
      <c r="FZ93" s="94"/>
      <c r="GA93" s="94"/>
      <c r="GB93" s="94"/>
      <c r="GC93" s="94"/>
      <c r="GD93" s="94"/>
      <c r="GE93" s="94"/>
      <c r="GF93" s="94"/>
      <c r="GG93" s="94"/>
      <c r="GH93" s="94"/>
      <c r="GI93" s="94"/>
      <c r="GJ93" s="94"/>
      <c r="GK93" s="94"/>
      <c r="GL93" s="94"/>
      <c r="GM93" s="94"/>
      <c r="GN93" s="94"/>
      <c r="GO93" s="94"/>
      <c r="GP93" s="94"/>
      <c r="GQ93" s="94"/>
      <c r="GR93" s="94"/>
      <c r="GS93" s="94"/>
      <c r="GT93" s="94"/>
      <c r="GU93" s="94"/>
      <c r="GV93" s="94"/>
      <c r="GW93" s="94"/>
      <c r="GX93" s="94"/>
      <c r="GY93" s="94"/>
      <c r="GZ93" s="94"/>
      <c r="HA93" s="94"/>
      <c r="HB93" s="94"/>
      <c r="HC93" s="94"/>
      <c r="HD93" s="94"/>
      <c r="HE93" s="94"/>
      <c r="HF93" s="94"/>
      <c r="HG93" s="94"/>
      <c r="HH93" s="94"/>
      <c r="HI93" s="94"/>
      <c r="HJ93" s="94"/>
      <c r="HK93" s="94"/>
      <c r="HL93" s="94"/>
      <c r="HM93" s="94"/>
      <c r="HN93" s="94"/>
      <c r="HO93" s="94"/>
      <c r="HP93" s="94"/>
      <c r="HQ93" s="94"/>
      <c r="HR93" s="94"/>
      <c r="HS93" s="94"/>
      <c r="HT93" s="94"/>
      <c r="HU93" s="94"/>
      <c r="HV93" s="94"/>
      <c r="HW93" s="94"/>
      <c r="HX93" s="94"/>
      <c r="HY93" s="94"/>
      <c r="HZ93" s="94"/>
      <c r="IA93" s="94"/>
      <c r="IB93" s="94"/>
      <c r="IC93" s="94"/>
      <c r="ID93" s="94"/>
      <c r="IE93" s="94"/>
      <c r="IF93" s="94"/>
      <c r="IG93" s="94"/>
      <c r="IH93" s="94"/>
      <c r="II93" s="94"/>
      <c r="IJ93" s="94"/>
      <c r="IK93" s="94"/>
      <c r="IL93" s="94"/>
      <c r="IM93" s="94"/>
      <c r="IN93" s="94"/>
      <c r="IO93" s="94"/>
      <c r="IP93" s="94"/>
      <c r="IQ93" s="94"/>
      <c r="IR93" s="94"/>
      <c r="IS93" s="94"/>
      <c r="IT93" s="94"/>
      <c r="IU93" s="94"/>
      <c r="IV93" s="94"/>
      <c r="IW93" s="94"/>
      <c r="IX93" s="94"/>
      <c r="IY93" s="94"/>
      <c r="IZ93" s="94"/>
      <c r="JA93" s="94"/>
      <c r="JB93" s="94"/>
      <c r="JC93" s="94"/>
      <c r="JD93" s="94"/>
      <c r="JE93" s="94"/>
      <c r="JF93" s="94"/>
      <c r="JG93" s="94"/>
      <c r="JH93" s="94"/>
      <c r="JI93" s="94"/>
      <c r="JJ93" s="94"/>
      <c r="JK93" s="94"/>
      <c r="JL93" s="94"/>
      <c r="JM93" s="94"/>
      <c r="JN93" s="94"/>
      <c r="JO93" s="94"/>
      <c r="JP93" s="94"/>
      <c r="JQ93" s="94"/>
      <c r="JR93" s="94"/>
      <c r="JS93" s="94"/>
      <c r="JT93" s="94"/>
      <c r="JU93" s="94"/>
      <c r="JV93" s="94"/>
      <c r="JW93" s="94"/>
      <c r="JX93" s="94"/>
      <c r="JY93" s="94"/>
      <c r="JZ93" s="94"/>
      <c r="KA93" s="94"/>
      <c r="KB93" s="94"/>
      <c r="KC93" s="94"/>
      <c r="KD93" s="94"/>
      <c r="KE93" s="94"/>
      <c r="KF93" s="94"/>
      <c r="KG93" s="94"/>
      <c r="KH93" s="94"/>
      <c r="KI93" s="94"/>
      <c r="KJ93" s="94"/>
      <c r="KK93" s="94"/>
      <c r="KL93" s="94"/>
      <c r="KM93" s="94"/>
      <c r="KN93" s="94"/>
      <c r="KO93" s="94"/>
      <c r="KP93" s="94"/>
      <c r="KQ93" s="94"/>
      <c r="KR93" s="94"/>
      <c r="KS93" s="94"/>
      <c r="KT93" s="94"/>
      <c r="KU93" s="94"/>
      <c r="KV93" s="94"/>
      <c r="KW93" s="94"/>
      <c r="KX93" s="94"/>
      <c r="KY93" s="94"/>
      <c r="KZ93" s="94"/>
      <c r="LA93" s="94"/>
      <c r="LB93" s="94"/>
      <c r="LC93" s="94"/>
      <c r="LD93" s="94"/>
      <c r="LE93" s="94"/>
      <c r="LF93" s="94"/>
      <c r="LG93" s="94"/>
      <c r="LH93" s="94"/>
      <c r="LI93" s="94"/>
      <c r="LJ93" s="94"/>
      <c r="LK93" s="94"/>
      <c r="LL93" s="94"/>
      <c r="LM93" s="94"/>
      <c r="LN93" s="94"/>
      <c r="LO93" s="94"/>
      <c r="LP93" s="94"/>
      <c r="LQ93" s="94"/>
      <c r="LR93" s="94"/>
      <c r="LS93" s="94"/>
      <c r="LT93" s="94"/>
      <c r="LU93" s="94"/>
      <c r="LV93" s="94"/>
      <c r="LW93" s="94"/>
      <c r="LX93" s="94"/>
      <c r="LY93" s="94"/>
      <c r="LZ93" s="94"/>
      <c r="MA93" s="94"/>
      <c r="MB93" s="94"/>
      <c r="MC93" s="94"/>
      <c r="MD93" s="94"/>
      <c r="ME93" s="94"/>
      <c r="MF93" s="94"/>
      <c r="MG93" s="94"/>
      <c r="MH93" s="94"/>
      <c r="MI93" s="94"/>
      <c r="MJ93" s="94"/>
      <c r="MK93" s="94"/>
      <c r="ML93" s="94"/>
      <c r="MM93" s="94"/>
      <c r="MN93" s="94"/>
      <c r="MO93" s="94"/>
      <c r="MP93" s="94"/>
      <c r="MQ93" s="94"/>
      <c r="MR93" s="94"/>
      <c r="MS93" s="94"/>
      <c r="MT93" s="94"/>
      <c r="MU93" s="94"/>
      <c r="MV93" s="94"/>
      <c r="MW93" s="94"/>
      <c r="MX93" s="94"/>
      <c r="MY93" s="94"/>
      <c r="MZ93" s="94"/>
      <c r="NA93" s="94"/>
      <c r="NB93" s="94"/>
      <c r="NC93" s="94"/>
      <c r="ND93" s="94"/>
      <c r="NE93" s="94"/>
      <c r="NF93" s="94"/>
      <c r="NG93" s="94"/>
      <c r="NH93" s="94"/>
      <c r="NI93" s="94"/>
      <c r="NJ93" s="94"/>
      <c r="NK93" s="94"/>
      <c r="NL93" s="94"/>
      <c r="NM93" s="94"/>
      <c r="NN93" s="94"/>
      <c r="NO93" s="94"/>
      <c r="NP93" s="94"/>
      <c r="NQ93" s="94"/>
      <c r="NR93" s="94"/>
      <c r="NS93" s="94"/>
      <c r="NT93" s="94"/>
      <c r="NU93" s="94"/>
      <c r="NV93" s="94"/>
      <c r="NW93" s="94"/>
      <c r="NX93" s="94"/>
      <c r="NY93" s="94"/>
      <c r="NZ93" s="94"/>
      <c r="OA93" s="94"/>
      <c r="OB93" s="94"/>
      <c r="OC93" s="94"/>
      <c r="OD93" s="94"/>
      <c r="OE93" s="94"/>
      <c r="OF93" s="94"/>
      <c r="OG93" s="94"/>
      <c r="OH93" s="94"/>
      <c r="OI93" s="94"/>
      <c r="OJ93" s="94"/>
      <c r="OK93" s="94"/>
      <c r="OL93" s="94"/>
      <c r="OM93" s="94"/>
      <c r="ON93" s="94"/>
      <c r="OO93" s="94"/>
      <c r="OP93" s="94"/>
      <c r="OQ93" s="94"/>
      <c r="OR93" s="94"/>
      <c r="OS93" s="94"/>
      <c r="OT93" s="94"/>
      <c r="OU93" s="94"/>
      <c r="OV93" s="94"/>
      <c r="OW93" s="94"/>
      <c r="OX93" s="94"/>
      <c r="OY93" s="94"/>
      <c r="OZ93" s="94"/>
      <c r="PA93" s="94"/>
      <c r="PB93" s="94"/>
      <c r="PC93" s="94"/>
      <c r="PD93" s="94"/>
      <c r="PE93" s="94"/>
      <c r="PF93" s="94"/>
      <c r="PG93" s="94"/>
      <c r="PH93" s="94"/>
      <c r="PI93" s="94"/>
      <c r="PJ93" s="94"/>
      <c r="PK93" s="94"/>
      <c r="PL93" s="94"/>
      <c r="PM93" s="94"/>
      <c r="PN93" s="94"/>
      <c r="PO93" s="94"/>
      <c r="PP93" s="94"/>
      <c r="PQ93" s="94"/>
      <c r="PR93" s="94"/>
      <c r="PS93" s="94"/>
      <c r="PT93" s="94"/>
      <c r="PU93" s="94"/>
      <c r="PV93" s="94"/>
      <c r="PW93" s="94"/>
      <c r="PX93" s="94"/>
      <c r="PY93" s="94"/>
      <c r="PZ93" s="94"/>
      <c r="QA93" s="94"/>
      <c r="QB93" s="94"/>
      <c r="QC93" s="94"/>
      <c r="QD93" s="94"/>
      <c r="QE93" s="94"/>
      <c r="QF93" s="94"/>
      <c r="QG93" s="94"/>
      <c r="QH93" s="94"/>
      <c r="QI93" s="94"/>
      <c r="QJ93" s="94"/>
      <c r="QK93" s="94"/>
      <c r="QL93" s="94"/>
      <c r="QM93" s="94"/>
      <c r="QN93" s="94"/>
      <c r="QO93" s="94"/>
      <c r="QP93" s="94"/>
      <c r="QQ93" s="94"/>
      <c r="QR93" s="94"/>
      <c r="QS93" s="94"/>
      <c r="QT93" s="94"/>
      <c r="QU93" s="94"/>
      <c r="QV93" s="94"/>
      <c r="QW93" s="94"/>
      <c r="QX93" s="94"/>
      <c r="QY93" s="94"/>
      <c r="QZ93" s="94"/>
      <c r="RA93" s="94"/>
      <c r="RB93" s="94"/>
      <c r="RC93" s="94"/>
      <c r="RD93" s="94"/>
      <c r="RE93" s="94"/>
      <c r="RF93" s="94"/>
      <c r="RG93" s="94"/>
      <c r="RH93" s="94"/>
      <c r="RI93" s="94"/>
      <c r="RJ93" s="94"/>
      <c r="RK93" s="94"/>
      <c r="RL93" s="94"/>
      <c r="RM93" s="94"/>
      <c r="RN93" s="94"/>
      <c r="RO93" s="94"/>
      <c r="RP93" s="94"/>
      <c r="RQ93" s="94"/>
      <c r="RR93" s="94"/>
      <c r="RS93" s="94"/>
      <c r="RT93" s="94"/>
      <c r="RU93" s="94"/>
      <c r="RV93" s="94"/>
      <c r="RW93" s="94"/>
      <c r="RX93" s="94"/>
      <c r="RY93" s="94"/>
      <c r="RZ93" s="94"/>
      <c r="SA93" s="94"/>
      <c r="SB93" s="94"/>
      <c r="SC93" s="94"/>
      <c r="SD93" s="94"/>
      <c r="SE93" s="94"/>
      <c r="SF93" s="94"/>
      <c r="SG93" s="94"/>
      <c r="SH93" s="94"/>
      <c r="SI93" s="94"/>
      <c r="SJ93" s="94"/>
      <c r="SK93" s="94"/>
      <c r="SL93" s="94"/>
      <c r="SM93" s="94"/>
      <c r="SN93" s="94"/>
      <c r="SO93" s="94"/>
      <c r="SP93" s="94"/>
      <c r="SQ93" s="94"/>
      <c r="SR93" s="94"/>
      <c r="SS93" s="94"/>
      <c r="ST93" s="94"/>
      <c r="SU93" s="94"/>
      <c r="SV93" s="94"/>
      <c r="SW93" s="94"/>
      <c r="SX93" s="94"/>
      <c r="SY93" s="94"/>
      <c r="SZ93" s="94"/>
      <c r="TA93" s="94"/>
      <c r="TB93" s="94"/>
      <c r="TC93" s="94"/>
      <c r="TD93" s="94"/>
      <c r="TE93" s="94"/>
      <c r="TF93" s="94"/>
      <c r="TG93" s="94"/>
      <c r="TH93" s="94"/>
      <c r="TI93" s="94"/>
      <c r="TJ93" s="94"/>
      <c r="TK93" s="94"/>
      <c r="TL93" s="94"/>
      <c r="TM93" s="94"/>
      <c r="TN93" s="94"/>
      <c r="TO93" s="94"/>
      <c r="TP93" s="94"/>
      <c r="TQ93" s="94"/>
      <c r="TR93" s="94"/>
      <c r="TS93" s="94"/>
      <c r="TT93" s="94"/>
      <c r="TU93" s="94"/>
      <c r="TV93" s="94"/>
      <c r="TW93" s="94"/>
      <c r="TX93" s="94"/>
      <c r="TY93" s="94"/>
      <c r="TZ93" s="94"/>
      <c r="UA93" s="94"/>
      <c r="UB93" s="94"/>
      <c r="UC93" s="94"/>
      <c r="UD93" s="94"/>
      <c r="UE93" s="94"/>
      <c r="UF93" s="94"/>
      <c r="UG93" s="94"/>
      <c r="UH93" s="94"/>
      <c r="UI93" s="94"/>
      <c r="UJ93" s="94"/>
      <c r="UK93" s="94"/>
      <c r="UL93" s="94"/>
      <c r="UM93" s="94"/>
      <c r="UN93" s="94"/>
      <c r="UO93" s="94"/>
      <c r="UP93" s="94"/>
      <c r="UQ93" s="94"/>
      <c r="UR93" s="94"/>
      <c r="US93" s="94"/>
      <c r="UT93" s="94"/>
      <c r="UU93" s="94"/>
      <c r="UV93" s="94"/>
      <c r="UW93" s="94"/>
      <c r="UX93" s="94"/>
      <c r="UY93" s="94"/>
      <c r="UZ93" s="94"/>
      <c r="VA93" s="94"/>
      <c r="VB93" s="94"/>
      <c r="VC93" s="94"/>
      <c r="VD93" s="94"/>
      <c r="VE93" s="94"/>
      <c r="VF93" s="94"/>
      <c r="VG93" s="94"/>
      <c r="VH93" s="94"/>
      <c r="VI93" s="94"/>
      <c r="VJ93" s="94"/>
      <c r="VK93" s="94"/>
      <c r="VL93" s="94"/>
      <c r="VM93" s="94"/>
      <c r="VN93" s="94"/>
      <c r="VO93" s="94"/>
      <c r="VP93" s="94"/>
      <c r="VQ93" s="94"/>
      <c r="VR93" s="94"/>
      <c r="VS93" s="94"/>
      <c r="VT93" s="94"/>
      <c r="VU93" s="94"/>
      <c r="VV93" s="94"/>
      <c r="VW93" s="94"/>
      <c r="VX93" s="94"/>
      <c r="VY93" s="94"/>
      <c r="VZ93" s="94"/>
      <c r="WA93" s="94"/>
      <c r="WB93" s="94"/>
      <c r="WC93" s="94"/>
      <c r="WD93" s="94"/>
      <c r="WE93" s="94"/>
      <c r="WF93" s="94"/>
      <c r="WG93" s="94"/>
      <c r="WH93" s="94"/>
      <c r="WI93" s="94"/>
      <c r="WJ93" s="94"/>
      <c r="WK93" s="94"/>
      <c r="WL93" s="94"/>
      <c r="WM93" s="94"/>
      <c r="WN93" s="94"/>
      <c r="WO93" s="94"/>
      <c r="WP93" s="94"/>
      <c r="WQ93" s="94"/>
      <c r="WR93" s="94"/>
      <c r="WS93" s="94"/>
      <c r="WT93" s="94"/>
      <c r="WU93" s="94"/>
      <c r="WV93" s="94"/>
      <c r="WW93" s="94"/>
      <c r="WX93" s="94"/>
      <c r="WY93" s="94"/>
      <c r="WZ93" s="94"/>
      <c r="XA93" s="94"/>
      <c r="XB93" s="94"/>
      <c r="XC93" s="94"/>
      <c r="XD93" s="94"/>
      <c r="XE93" s="94"/>
      <c r="XF93" s="94"/>
      <c r="XG93" s="94"/>
      <c r="XH93" s="94"/>
      <c r="XI93" s="94"/>
      <c r="XJ93" s="94"/>
      <c r="XK93" s="94"/>
      <c r="XL93" s="94"/>
      <c r="XM93" s="94"/>
      <c r="XN93" s="94"/>
      <c r="XO93" s="94"/>
      <c r="XP93" s="94"/>
      <c r="XQ93" s="94"/>
      <c r="XR93" s="94"/>
      <c r="XS93" s="94"/>
      <c r="XT93" s="94"/>
      <c r="XU93" s="94"/>
      <c r="XV93" s="94"/>
      <c r="XW93" s="94"/>
      <c r="XX93" s="94"/>
      <c r="XY93" s="94"/>
      <c r="XZ93" s="94"/>
      <c r="YA93" s="94"/>
      <c r="YB93" s="94"/>
      <c r="YC93" s="94"/>
      <c r="YD93" s="94"/>
      <c r="YE93" s="94"/>
      <c r="YF93" s="94"/>
      <c r="YG93" s="94"/>
      <c r="YH93" s="94"/>
      <c r="YI93" s="94"/>
      <c r="YJ93" s="94"/>
      <c r="YK93" s="94"/>
      <c r="YL93" s="94"/>
      <c r="YM93" s="94"/>
      <c r="YN93" s="94"/>
      <c r="YO93" s="94"/>
      <c r="YP93" s="94"/>
      <c r="YQ93" s="94"/>
      <c r="YR93" s="94"/>
      <c r="YS93" s="94"/>
      <c r="YT93" s="94"/>
      <c r="YU93" s="94"/>
      <c r="YV93" s="94"/>
      <c r="YW93" s="94"/>
      <c r="YX93" s="94"/>
      <c r="YY93" s="94"/>
      <c r="YZ93" s="94"/>
      <c r="ZA93" s="94"/>
      <c r="ZB93" s="94"/>
      <c r="ZC93" s="94"/>
      <c r="ZD93" s="94"/>
      <c r="ZE93" s="94"/>
      <c r="ZF93" s="94"/>
      <c r="ZG93" s="94"/>
      <c r="ZH93" s="94"/>
      <c r="ZI93" s="94"/>
      <c r="ZJ93" s="94"/>
      <c r="ZK93" s="94"/>
      <c r="ZL93" s="94"/>
      <c r="ZM93" s="94"/>
      <c r="ZN93" s="94"/>
      <c r="ZO93" s="94"/>
      <c r="ZP93" s="94"/>
      <c r="ZQ93" s="94"/>
      <c r="ZR93" s="94"/>
      <c r="ZS93" s="94"/>
      <c r="ZT93" s="94"/>
      <c r="ZU93" s="94"/>
      <c r="ZV93" s="94"/>
      <c r="ZW93" s="94"/>
      <c r="ZX93" s="94"/>
      <c r="ZY93" s="94"/>
      <c r="ZZ93" s="94"/>
      <c r="AAA93" s="94"/>
      <c r="AAB93" s="94"/>
      <c r="AAC93" s="94"/>
      <c r="AAD93" s="94"/>
      <c r="AAE93" s="94"/>
      <c r="AAF93" s="94"/>
      <c r="AAG93" s="94"/>
      <c r="AAH93" s="94"/>
      <c r="AAI93" s="94"/>
      <c r="AAJ93" s="94"/>
      <c r="AAK93" s="94"/>
      <c r="AAL93" s="94"/>
      <c r="AAM93" s="94"/>
      <c r="AAN93" s="94"/>
      <c r="AAO93" s="94"/>
      <c r="AAP93" s="94"/>
      <c r="AAQ93" s="94"/>
      <c r="AAR93" s="94"/>
      <c r="AAS93" s="94"/>
      <c r="AAT93" s="94"/>
      <c r="AAU93" s="94"/>
      <c r="AAV93" s="94"/>
      <c r="AAW93" s="94"/>
      <c r="AAX93" s="94"/>
      <c r="AAY93" s="94"/>
      <c r="AAZ93" s="94"/>
      <c r="ABA93" s="94"/>
      <c r="ABB93" s="94"/>
      <c r="ABC93" s="94"/>
      <c r="ABD93" s="94"/>
      <c r="ABE93" s="94"/>
      <c r="ABF93" s="94"/>
      <c r="ABG93" s="94"/>
      <c r="ABH93" s="94"/>
      <c r="ABI93" s="94"/>
      <c r="ABJ93" s="94"/>
      <c r="ABK93" s="94"/>
      <c r="ABL93" s="94"/>
      <c r="ABM93" s="94"/>
      <c r="ABN93" s="94"/>
      <c r="ABO93" s="94"/>
      <c r="ABP93" s="94"/>
    </row>
    <row r="94" spans="1:744" ht="14.45" customHeight="1" x14ac:dyDescent="0.25">
      <c r="A94" s="26" t="s">
        <v>109</v>
      </c>
      <c r="B94" s="26"/>
      <c r="C94" s="27" t="s">
        <v>0</v>
      </c>
      <c r="D94" s="27" t="s">
        <v>27</v>
      </c>
      <c r="E94" s="28">
        <v>912</v>
      </c>
      <c r="F94" s="29">
        <v>0</v>
      </c>
      <c r="G94" s="29">
        <v>269</v>
      </c>
      <c r="H94" s="29">
        <v>0</v>
      </c>
      <c r="I94" s="29">
        <v>0</v>
      </c>
      <c r="J94" s="29">
        <v>228</v>
      </c>
      <c r="K94" s="40">
        <v>228</v>
      </c>
      <c r="L94" s="93">
        <v>184</v>
      </c>
      <c r="M94" s="93">
        <v>0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4"/>
      <c r="BT94" s="94"/>
      <c r="BU94" s="94"/>
      <c r="BV94" s="94"/>
      <c r="BW94" s="94"/>
      <c r="BX94" s="94"/>
      <c r="BY94" s="94"/>
      <c r="BZ94" s="94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94"/>
      <c r="CM94" s="94"/>
      <c r="CN94" s="94"/>
      <c r="CO94" s="94"/>
      <c r="CP94" s="94"/>
      <c r="CQ94" s="94"/>
      <c r="CR94" s="94"/>
      <c r="CS94" s="94"/>
      <c r="CT94" s="94"/>
      <c r="CU94" s="94"/>
      <c r="CV94" s="94"/>
      <c r="CW94" s="94"/>
      <c r="CX94" s="94"/>
      <c r="CY94" s="94"/>
      <c r="CZ94" s="94"/>
      <c r="DA94" s="94"/>
      <c r="DB94" s="94"/>
      <c r="DC94" s="94"/>
      <c r="DD94" s="94"/>
      <c r="DE94" s="94"/>
      <c r="DF94" s="94"/>
      <c r="DG94" s="94"/>
      <c r="DH94" s="94"/>
      <c r="DI94" s="94"/>
      <c r="DJ94" s="94"/>
      <c r="DK94" s="94"/>
      <c r="DL94" s="94"/>
      <c r="DM94" s="94"/>
      <c r="DN94" s="94"/>
      <c r="DO94" s="94"/>
      <c r="DP94" s="94"/>
      <c r="DQ94" s="94"/>
      <c r="DR94" s="94"/>
      <c r="DS94" s="94"/>
      <c r="DT94" s="94"/>
      <c r="DU94" s="94"/>
      <c r="DV94" s="94"/>
      <c r="DW94" s="94"/>
      <c r="DX94" s="94"/>
      <c r="DY94" s="94"/>
      <c r="DZ94" s="94"/>
      <c r="EA94" s="94"/>
      <c r="EB94" s="94"/>
      <c r="EC94" s="94"/>
      <c r="ED94" s="94"/>
      <c r="EE94" s="94"/>
      <c r="EF94" s="94"/>
      <c r="EG94" s="94"/>
      <c r="EH94" s="94"/>
      <c r="EI94" s="94"/>
      <c r="EJ94" s="94"/>
      <c r="EK94" s="94"/>
      <c r="EL94" s="94"/>
      <c r="EM94" s="94"/>
      <c r="EN94" s="94"/>
      <c r="EO94" s="94"/>
      <c r="EP94" s="94"/>
      <c r="EQ94" s="94"/>
      <c r="ER94" s="94"/>
      <c r="ES94" s="94"/>
      <c r="ET94" s="94"/>
      <c r="EU94" s="94"/>
      <c r="EV94" s="94"/>
      <c r="EW94" s="94"/>
      <c r="EX94" s="94"/>
      <c r="EY94" s="94"/>
      <c r="EZ94" s="94"/>
      <c r="FA94" s="94"/>
      <c r="FB94" s="94"/>
      <c r="FC94" s="94"/>
      <c r="FD94" s="94"/>
      <c r="FE94" s="94"/>
      <c r="FF94" s="94"/>
      <c r="FG94" s="94"/>
      <c r="FH94" s="94"/>
      <c r="FI94" s="94"/>
      <c r="FJ94" s="94"/>
      <c r="FK94" s="94"/>
      <c r="FL94" s="94"/>
      <c r="FM94" s="94"/>
      <c r="FN94" s="94"/>
      <c r="FO94" s="94"/>
      <c r="FP94" s="94"/>
      <c r="FQ94" s="94"/>
      <c r="FR94" s="94"/>
      <c r="FS94" s="94"/>
      <c r="FT94" s="94"/>
      <c r="FU94" s="94"/>
      <c r="FV94" s="94"/>
      <c r="FW94" s="94"/>
      <c r="FX94" s="94"/>
      <c r="FY94" s="94"/>
      <c r="FZ94" s="94"/>
      <c r="GA94" s="94"/>
      <c r="GB94" s="94"/>
      <c r="GC94" s="94"/>
      <c r="GD94" s="94"/>
      <c r="GE94" s="94"/>
      <c r="GF94" s="94"/>
      <c r="GG94" s="94"/>
      <c r="GH94" s="94"/>
      <c r="GI94" s="94"/>
      <c r="GJ94" s="94"/>
      <c r="GK94" s="94"/>
      <c r="GL94" s="94"/>
      <c r="GM94" s="94"/>
      <c r="GN94" s="94"/>
      <c r="GO94" s="94"/>
      <c r="GP94" s="94"/>
      <c r="GQ94" s="94"/>
      <c r="GR94" s="94"/>
      <c r="GS94" s="94"/>
      <c r="GT94" s="94"/>
      <c r="GU94" s="94"/>
      <c r="GV94" s="94"/>
      <c r="GW94" s="94"/>
      <c r="GX94" s="94"/>
      <c r="GY94" s="94"/>
      <c r="GZ94" s="94"/>
      <c r="HA94" s="94"/>
      <c r="HB94" s="94"/>
      <c r="HC94" s="94"/>
      <c r="HD94" s="94"/>
      <c r="HE94" s="94"/>
      <c r="HF94" s="94"/>
      <c r="HG94" s="94"/>
      <c r="HH94" s="94"/>
      <c r="HI94" s="94"/>
      <c r="HJ94" s="94"/>
      <c r="HK94" s="94"/>
      <c r="HL94" s="94"/>
      <c r="HM94" s="94"/>
      <c r="HN94" s="94"/>
      <c r="HO94" s="94"/>
      <c r="HP94" s="94"/>
      <c r="HQ94" s="94"/>
      <c r="HR94" s="94"/>
      <c r="HS94" s="94"/>
      <c r="HT94" s="94"/>
      <c r="HU94" s="94"/>
      <c r="HV94" s="94"/>
      <c r="HW94" s="94"/>
      <c r="HX94" s="94"/>
      <c r="HY94" s="94"/>
      <c r="HZ94" s="94"/>
      <c r="IA94" s="94"/>
      <c r="IB94" s="94"/>
      <c r="IC94" s="94"/>
      <c r="ID94" s="94"/>
      <c r="IE94" s="94"/>
      <c r="IF94" s="94"/>
      <c r="IG94" s="94"/>
      <c r="IH94" s="94"/>
      <c r="II94" s="94"/>
      <c r="IJ94" s="94"/>
      <c r="IK94" s="94"/>
      <c r="IL94" s="94"/>
      <c r="IM94" s="94"/>
      <c r="IN94" s="94"/>
      <c r="IO94" s="94"/>
      <c r="IP94" s="94"/>
      <c r="IQ94" s="94"/>
      <c r="IR94" s="94"/>
      <c r="IS94" s="94"/>
      <c r="IT94" s="94"/>
      <c r="IU94" s="94"/>
      <c r="IV94" s="94"/>
      <c r="IW94" s="94"/>
      <c r="IX94" s="94"/>
      <c r="IY94" s="94"/>
      <c r="IZ94" s="94"/>
      <c r="JA94" s="94"/>
      <c r="JB94" s="94"/>
      <c r="JC94" s="94"/>
      <c r="JD94" s="94"/>
      <c r="JE94" s="94"/>
      <c r="JF94" s="94"/>
      <c r="JG94" s="94"/>
      <c r="JH94" s="94"/>
      <c r="JI94" s="94"/>
      <c r="JJ94" s="94"/>
      <c r="JK94" s="94"/>
      <c r="JL94" s="94"/>
      <c r="JM94" s="94"/>
      <c r="JN94" s="94"/>
      <c r="JO94" s="94"/>
      <c r="JP94" s="94"/>
      <c r="JQ94" s="94"/>
      <c r="JR94" s="94"/>
      <c r="JS94" s="94"/>
      <c r="JT94" s="94"/>
      <c r="JU94" s="94"/>
      <c r="JV94" s="94"/>
      <c r="JW94" s="94"/>
      <c r="JX94" s="94"/>
      <c r="JY94" s="94"/>
      <c r="JZ94" s="94"/>
      <c r="KA94" s="94"/>
      <c r="KB94" s="94"/>
      <c r="KC94" s="94"/>
      <c r="KD94" s="94"/>
      <c r="KE94" s="94"/>
      <c r="KF94" s="94"/>
      <c r="KG94" s="94"/>
      <c r="KH94" s="94"/>
      <c r="KI94" s="94"/>
      <c r="KJ94" s="94"/>
      <c r="KK94" s="94"/>
      <c r="KL94" s="94"/>
      <c r="KM94" s="94"/>
      <c r="KN94" s="94"/>
      <c r="KO94" s="94"/>
      <c r="KP94" s="94"/>
      <c r="KQ94" s="94"/>
      <c r="KR94" s="94"/>
      <c r="KS94" s="94"/>
      <c r="KT94" s="94"/>
      <c r="KU94" s="94"/>
      <c r="KV94" s="94"/>
      <c r="KW94" s="94"/>
      <c r="KX94" s="94"/>
      <c r="KY94" s="94"/>
      <c r="KZ94" s="94"/>
      <c r="LA94" s="94"/>
      <c r="LB94" s="94"/>
      <c r="LC94" s="94"/>
      <c r="LD94" s="94"/>
      <c r="LE94" s="94"/>
      <c r="LF94" s="94"/>
      <c r="LG94" s="94"/>
      <c r="LH94" s="94"/>
      <c r="LI94" s="94"/>
      <c r="LJ94" s="94"/>
      <c r="LK94" s="94"/>
      <c r="LL94" s="94"/>
      <c r="LM94" s="94"/>
      <c r="LN94" s="94"/>
      <c r="LO94" s="94"/>
      <c r="LP94" s="94"/>
      <c r="LQ94" s="94"/>
      <c r="LR94" s="94"/>
      <c r="LS94" s="94"/>
      <c r="LT94" s="94"/>
      <c r="LU94" s="94"/>
      <c r="LV94" s="94"/>
      <c r="LW94" s="94"/>
      <c r="LX94" s="94"/>
      <c r="LY94" s="94"/>
      <c r="LZ94" s="94"/>
      <c r="MA94" s="94"/>
      <c r="MB94" s="94"/>
      <c r="MC94" s="94"/>
      <c r="MD94" s="94"/>
      <c r="ME94" s="94"/>
      <c r="MF94" s="94"/>
      <c r="MG94" s="94"/>
      <c r="MH94" s="94"/>
      <c r="MI94" s="94"/>
      <c r="MJ94" s="94"/>
      <c r="MK94" s="94"/>
      <c r="ML94" s="94"/>
      <c r="MM94" s="94"/>
      <c r="MN94" s="94"/>
      <c r="MO94" s="94"/>
      <c r="MP94" s="94"/>
      <c r="MQ94" s="94"/>
      <c r="MR94" s="94"/>
      <c r="MS94" s="94"/>
      <c r="MT94" s="94"/>
      <c r="MU94" s="94"/>
      <c r="MV94" s="94"/>
      <c r="MW94" s="94"/>
      <c r="MX94" s="94"/>
      <c r="MY94" s="94"/>
      <c r="MZ94" s="94"/>
      <c r="NA94" s="94"/>
      <c r="NB94" s="94"/>
      <c r="NC94" s="94"/>
      <c r="ND94" s="94"/>
      <c r="NE94" s="94"/>
      <c r="NF94" s="94"/>
      <c r="NG94" s="94"/>
      <c r="NH94" s="94"/>
      <c r="NI94" s="94"/>
      <c r="NJ94" s="94"/>
      <c r="NK94" s="94"/>
      <c r="NL94" s="94"/>
      <c r="NM94" s="94"/>
      <c r="NN94" s="94"/>
      <c r="NO94" s="94"/>
      <c r="NP94" s="94"/>
      <c r="NQ94" s="94"/>
      <c r="NR94" s="94"/>
      <c r="NS94" s="94"/>
      <c r="NT94" s="94"/>
      <c r="NU94" s="94"/>
      <c r="NV94" s="94"/>
      <c r="NW94" s="94"/>
      <c r="NX94" s="94"/>
      <c r="NY94" s="94"/>
      <c r="NZ94" s="94"/>
      <c r="OA94" s="94"/>
      <c r="OB94" s="94"/>
      <c r="OC94" s="94"/>
      <c r="OD94" s="94"/>
      <c r="OE94" s="94"/>
      <c r="OF94" s="94"/>
      <c r="OG94" s="94"/>
      <c r="OH94" s="94"/>
      <c r="OI94" s="94"/>
      <c r="OJ94" s="94"/>
      <c r="OK94" s="94"/>
      <c r="OL94" s="94"/>
      <c r="OM94" s="94"/>
      <c r="ON94" s="94"/>
      <c r="OO94" s="94"/>
      <c r="OP94" s="94"/>
      <c r="OQ94" s="94"/>
      <c r="OR94" s="94"/>
      <c r="OS94" s="94"/>
      <c r="OT94" s="94"/>
      <c r="OU94" s="94"/>
      <c r="OV94" s="94"/>
      <c r="OW94" s="94"/>
      <c r="OX94" s="94"/>
      <c r="OY94" s="94"/>
      <c r="OZ94" s="94"/>
      <c r="PA94" s="94"/>
      <c r="PB94" s="94"/>
      <c r="PC94" s="94"/>
      <c r="PD94" s="94"/>
      <c r="PE94" s="94"/>
      <c r="PF94" s="94"/>
      <c r="PG94" s="94"/>
      <c r="PH94" s="94"/>
      <c r="PI94" s="94"/>
      <c r="PJ94" s="94"/>
      <c r="PK94" s="94"/>
      <c r="PL94" s="94"/>
      <c r="PM94" s="94"/>
      <c r="PN94" s="94"/>
      <c r="PO94" s="94"/>
      <c r="PP94" s="94"/>
      <c r="PQ94" s="94"/>
      <c r="PR94" s="94"/>
      <c r="PS94" s="94"/>
      <c r="PT94" s="94"/>
      <c r="PU94" s="94"/>
      <c r="PV94" s="94"/>
      <c r="PW94" s="94"/>
      <c r="PX94" s="94"/>
      <c r="PY94" s="94"/>
      <c r="PZ94" s="94"/>
      <c r="QA94" s="94"/>
      <c r="QB94" s="94"/>
      <c r="QC94" s="94"/>
      <c r="QD94" s="94"/>
      <c r="QE94" s="94"/>
      <c r="QF94" s="94"/>
      <c r="QG94" s="94"/>
      <c r="QH94" s="94"/>
      <c r="QI94" s="94"/>
      <c r="QJ94" s="94"/>
      <c r="QK94" s="94"/>
      <c r="QL94" s="94"/>
      <c r="QM94" s="94"/>
      <c r="QN94" s="94"/>
      <c r="QO94" s="94"/>
      <c r="QP94" s="94"/>
      <c r="QQ94" s="94"/>
      <c r="QR94" s="94"/>
      <c r="QS94" s="94"/>
      <c r="QT94" s="94"/>
      <c r="QU94" s="94"/>
      <c r="QV94" s="94"/>
      <c r="QW94" s="94"/>
      <c r="QX94" s="94"/>
      <c r="QY94" s="94"/>
      <c r="QZ94" s="94"/>
      <c r="RA94" s="94"/>
      <c r="RB94" s="94"/>
      <c r="RC94" s="94"/>
      <c r="RD94" s="94"/>
      <c r="RE94" s="94"/>
      <c r="RF94" s="94"/>
      <c r="RG94" s="94"/>
      <c r="RH94" s="94"/>
      <c r="RI94" s="94"/>
      <c r="RJ94" s="94"/>
      <c r="RK94" s="94"/>
      <c r="RL94" s="94"/>
      <c r="RM94" s="94"/>
      <c r="RN94" s="94"/>
      <c r="RO94" s="94"/>
      <c r="RP94" s="94"/>
      <c r="RQ94" s="94"/>
      <c r="RR94" s="94"/>
      <c r="RS94" s="94"/>
      <c r="RT94" s="94"/>
      <c r="RU94" s="94"/>
      <c r="RV94" s="94"/>
      <c r="RW94" s="94"/>
      <c r="RX94" s="94"/>
      <c r="RY94" s="94"/>
      <c r="RZ94" s="94"/>
      <c r="SA94" s="94"/>
      <c r="SB94" s="94"/>
      <c r="SC94" s="94"/>
      <c r="SD94" s="94"/>
      <c r="SE94" s="94"/>
      <c r="SF94" s="94"/>
      <c r="SG94" s="94"/>
      <c r="SH94" s="94"/>
      <c r="SI94" s="94"/>
      <c r="SJ94" s="94"/>
      <c r="SK94" s="94"/>
      <c r="SL94" s="94"/>
      <c r="SM94" s="94"/>
      <c r="SN94" s="94"/>
      <c r="SO94" s="94"/>
      <c r="SP94" s="94"/>
      <c r="SQ94" s="94"/>
      <c r="SR94" s="94"/>
      <c r="SS94" s="94"/>
      <c r="ST94" s="94"/>
      <c r="SU94" s="94"/>
      <c r="SV94" s="94"/>
      <c r="SW94" s="94"/>
      <c r="SX94" s="94"/>
      <c r="SY94" s="94"/>
      <c r="SZ94" s="94"/>
      <c r="TA94" s="94"/>
      <c r="TB94" s="94"/>
      <c r="TC94" s="94"/>
      <c r="TD94" s="94"/>
      <c r="TE94" s="94"/>
      <c r="TF94" s="94"/>
      <c r="TG94" s="94"/>
      <c r="TH94" s="94"/>
      <c r="TI94" s="94"/>
      <c r="TJ94" s="94"/>
      <c r="TK94" s="94"/>
      <c r="TL94" s="94"/>
      <c r="TM94" s="94"/>
      <c r="TN94" s="94"/>
      <c r="TO94" s="94"/>
      <c r="TP94" s="94"/>
      <c r="TQ94" s="94"/>
      <c r="TR94" s="94"/>
      <c r="TS94" s="94"/>
      <c r="TT94" s="94"/>
      <c r="TU94" s="94"/>
      <c r="TV94" s="94"/>
      <c r="TW94" s="94"/>
      <c r="TX94" s="94"/>
      <c r="TY94" s="94"/>
      <c r="TZ94" s="94"/>
      <c r="UA94" s="94"/>
      <c r="UB94" s="94"/>
      <c r="UC94" s="94"/>
      <c r="UD94" s="94"/>
      <c r="UE94" s="94"/>
      <c r="UF94" s="94"/>
      <c r="UG94" s="94"/>
      <c r="UH94" s="94"/>
      <c r="UI94" s="94"/>
      <c r="UJ94" s="94"/>
      <c r="UK94" s="94"/>
      <c r="UL94" s="94"/>
      <c r="UM94" s="94"/>
      <c r="UN94" s="94"/>
      <c r="UO94" s="94"/>
      <c r="UP94" s="94"/>
      <c r="UQ94" s="94"/>
      <c r="UR94" s="94"/>
      <c r="US94" s="94"/>
      <c r="UT94" s="94"/>
      <c r="UU94" s="94"/>
      <c r="UV94" s="94"/>
      <c r="UW94" s="94"/>
      <c r="UX94" s="94"/>
      <c r="UY94" s="94"/>
      <c r="UZ94" s="94"/>
      <c r="VA94" s="94"/>
      <c r="VB94" s="94"/>
      <c r="VC94" s="94"/>
      <c r="VD94" s="94"/>
      <c r="VE94" s="94"/>
      <c r="VF94" s="94"/>
      <c r="VG94" s="94"/>
      <c r="VH94" s="94"/>
      <c r="VI94" s="94"/>
      <c r="VJ94" s="94"/>
      <c r="VK94" s="94"/>
      <c r="VL94" s="94"/>
      <c r="VM94" s="94"/>
      <c r="VN94" s="94"/>
      <c r="VO94" s="94"/>
      <c r="VP94" s="94"/>
      <c r="VQ94" s="94"/>
      <c r="VR94" s="94"/>
      <c r="VS94" s="94"/>
      <c r="VT94" s="94"/>
      <c r="VU94" s="94"/>
      <c r="VV94" s="94"/>
      <c r="VW94" s="94"/>
      <c r="VX94" s="94"/>
      <c r="VY94" s="94"/>
      <c r="VZ94" s="94"/>
      <c r="WA94" s="94"/>
      <c r="WB94" s="94"/>
      <c r="WC94" s="94"/>
      <c r="WD94" s="94"/>
      <c r="WE94" s="94"/>
      <c r="WF94" s="94"/>
      <c r="WG94" s="94"/>
      <c r="WH94" s="94"/>
      <c r="WI94" s="94"/>
      <c r="WJ94" s="94"/>
      <c r="WK94" s="94"/>
      <c r="WL94" s="94"/>
      <c r="WM94" s="94"/>
      <c r="WN94" s="94"/>
      <c r="WO94" s="94"/>
      <c r="WP94" s="94"/>
      <c r="WQ94" s="94"/>
      <c r="WR94" s="94"/>
      <c r="WS94" s="94"/>
      <c r="WT94" s="94"/>
      <c r="WU94" s="94"/>
      <c r="WV94" s="94"/>
      <c r="WW94" s="94"/>
      <c r="WX94" s="94"/>
      <c r="WY94" s="94"/>
      <c r="WZ94" s="94"/>
      <c r="XA94" s="94"/>
      <c r="XB94" s="94"/>
      <c r="XC94" s="94"/>
      <c r="XD94" s="94"/>
      <c r="XE94" s="94"/>
      <c r="XF94" s="94"/>
      <c r="XG94" s="94"/>
      <c r="XH94" s="94"/>
      <c r="XI94" s="94"/>
      <c r="XJ94" s="94"/>
      <c r="XK94" s="94"/>
      <c r="XL94" s="94"/>
      <c r="XM94" s="94"/>
      <c r="XN94" s="94"/>
      <c r="XO94" s="94"/>
      <c r="XP94" s="94"/>
      <c r="XQ94" s="94"/>
      <c r="XR94" s="94"/>
      <c r="XS94" s="94"/>
      <c r="XT94" s="94"/>
      <c r="XU94" s="94"/>
      <c r="XV94" s="94"/>
      <c r="XW94" s="94"/>
      <c r="XX94" s="94"/>
      <c r="XY94" s="94"/>
      <c r="XZ94" s="94"/>
      <c r="YA94" s="94"/>
      <c r="YB94" s="94"/>
      <c r="YC94" s="94"/>
      <c r="YD94" s="94"/>
      <c r="YE94" s="94"/>
      <c r="YF94" s="94"/>
      <c r="YG94" s="94"/>
      <c r="YH94" s="94"/>
      <c r="YI94" s="94"/>
      <c r="YJ94" s="94"/>
      <c r="YK94" s="94"/>
      <c r="YL94" s="94"/>
      <c r="YM94" s="94"/>
      <c r="YN94" s="94"/>
      <c r="YO94" s="94"/>
      <c r="YP94" s="94"/>
      <c r="YQ94" s="94"/>
      <c r="YR94" s="94"/>
      <c r="YS94" s="94"/>
      <c r="YT94" s="94"/>
      <c r="YU94" s="94"/>
      <c r="YV94" s="94"/>
      <c r="YW94" s="94"/>
      <c r="YX94" s="94"/>
      <c r="YY94" s="94"/>
      <c r="YZ94" s="94"/>
      <c r="ZA94" s="94"/>
      <c r="ZB94" s="94"/>
      <c r="ZC94" s="94"/>
      <c r="ZD94" s="94"/>
      <c r="ZE94" s="94"/>
      <c r="ZF94" s="94"/>
      <c r="ZG94" s="94"/>
      <c r="ZH94" s="94"/>
      <c r="ZI94" s="94"/>
      <c r="ZJ94" s="94"/>
      <c r="ZK94" s="94"/>
      <c r="ZL94" s="94"/>
      <c r="ZM94" s="94"/>
      <c r="ZN94" s="94"/>
      <c r="ZO94" s="94"/>
      <c r="ZP94" s="94"/>
      <c r="ZQ94" s="94"/>
      <c r="ZR94" s="94"/>
      <c r="ZS94" s="94"/>
      <c r="ZT94" s="94"/>
      <c r="ZU94" s="94"/>
      <c r="ZV94" s="94"/>
      <c r="ZW94" s="94"/>
      <c r="ZX94" s="94"/>
      <c r="ZY94" s="94"/>
      <c r="ZZ94" s="94"/>
      <c r="AAA94" s="94"/>
      <c r="AAB94" s="94"/>
      <c r="AAC94" s="94"/>
      <c r="AAD94" s="94"/>
      <c r="AAE94" s="94"/>
      <c r="AAF94" s="94"/>
      <c r="AAG94" s="94"/>
      <c r="AAH94" s="94"/>
      <c r="AAI94" s="94"/>
      <c r="AAJ94" s="94"/>
      <c r="AAK94" s="94"/>
      <c r="AAL94" s="94"/>
      <c r="AAM94" s="94"/>
      <c r="AAN94" s="94"/>
      <c r="AAO94" s="94"/>
      <c r="AAP94" s="94"/>
      <c r="AAQ94" s="94"/>
      <c r="AAR94" s="94"/>
      <c r="AAS94" s="94"/>
      <c r="AAT94" s="94"/>
      <c r="AAU94" s="94"/>
      <c r="AAV94" s="94"/>
      <c r="AAW94" s="94"/>
      <c r="AAX94" s="94"/>
      <c r="AAY94" s="94"/>
      <c r="AAZ94" s="94"/>
      <c r="ABA94" s="94"/>
      <c r="ABB94" s="94"/>
      <c r="ABC94" s="94"/>
      <c r="ABD94" s="94"/>
      <c r="ABE94" s="94"/>
      <c r="ABF94" s="94"/>
      <c r="ABG94" s="94"/>
      <c r="ABH94" s="94"/>
      <c r="ABI94" s="94"/>
      <c r="ABJ94" s="94"/>
      <c r="ABK94" s="94"/>
      <c r="ABL94" s="94"/>
      <c r="ABM94" s="94"/>
      <c r="ABN94" s="94"/>
      <c r="ABO94" s="94"/>
      <c r="ABP94" s="94"/>
    </row>
    <row r="95" spans="1:744" ht="14.45" customHeight="1" x14ac:dyDescent="0.25">
      <c r="A95" s="111" t="s">
        <v>110</v>
      </c>
      <c r="B95" s="111"/>
      <c r="C95" s="70" t="s">
        <v>0</v>
      </c>
      <c r="D95" s="70" t="s">
        <v>21</v>
      </c>
      <c r="E95" s="71">
        <v>4443</v>
      </c>
      <c r="F95" s="112"/>
      <c r="G95" s="112"/>
      <c r="H95" s="112"/>
      <c r="I95" s="70">
        <v>500</v>
      </c>
      <c r="J95" s="70">
        <v>700</v>
      </c>
      <c r="K95" s="32">
        <v>700</v>
      </c>
      <c r="L95" s="93">
        <v>800</v>
      </c>
      <c r="M95" s="93">
        <v>0</v>
      </c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4"/>
      <c r="BN95" s="94"/>
      <c r="BO95" s="94"/>
      <c r="BP95" s="94"/>
      <c r="BQ95" s="94"/>
      <c r="BR95" s="94"/>
      <c r="BS95" s="94"/>
      <c r="BT95" s="94"/>
      <c r="BU95" s="94"/>
      <c r="BV95" s="94"/>
      <c r="BW95" s="94"/>
      <c r="BX95" s="94"/>
      <c r="BY95" s="94"/>
      <c r="BZ95" s="94"/>
      <c r="CA95" s="94"/>
      <c r="CB95" s="94"/>
      <c r="CC95" s="94"/>
      <c r="CD95" s="94"/>
      <c r="CE95" s="94"/>
      <c r="CF95" s="94"/>
      <c r="CG95" s="94"/>
      <c r="CH95" s="94"/>
      <c r="CI95" s="94"/>
      <c r="CJ95" s="94"/>
      <c r="CK95" s="94"/>
      <c r="CL95" s="94"/>
      <c r="CM95" s="94"/>
      <c r="CN95" s="94"/>
      <c r="CO95" s="94"/>
      <c r="CP95" s="94"/>
      <c r="CQ95" s="94"/>
      <c r="CR95" s="94"/>
      <c r="CS95" s="94"/>
      <c r="CT95" s="94"/>
      <c r="CU95" s="94"/>
      <c r="CV95" s="94"/>
      <c r="CW95" s="94"/>
      <c r="CX95" s="94"/>
      <c r="CY95" s="94"/>
      <c r="CZ95" s="94"/>
      <c r="DA95" s="94"/>
      <c r="DB95" s="94"/>
      <c r="DC95" s="94"/>
      <c r="DD95" s="94"/>
      <c r="DE95" s="94"/>
      <c r="DF95" s="94"/>
      <c r="DG95" s="94"/>
      <c r="DH95" s="94"/>
      <c r="DI95" s="94"/>
      <c r="DJ95" s="94"/>
      <c r="DK95" s="94"/>
      <c r="DL95" s="94"/>
      <c r="DM95" s="94"/>
      <c r="DN95" s="94"/>
      <c r="DO95" s="94"/>
      <c r="DP95" s="94"/>
      <c r="DQ95" s="94"/>
      <c r="DR95" s="94"/>
      <c r="DS95" s="94"/>
      <c r="DT95" s="94"/>
      <c r="DU95" s="94"/>
      <c r="DV95" s="94"/>
      <c r="DW95" s="94"/>
      <c r="DX95" s="94"/>
      <c r="DY95" s="94"/>
      <c r="DZ95" s="94"/>
      <c r="EA95" s="94"/>
      <c r="EB95" s="94"/>
      <c r="EC95" s="94"/>
      <c r="ED95" s="94"/>
      <c r="EE95" s="94"/>
      <c r="EF95" s="94"/>
      <c r="EG95" s="94"/>
      <c r="EH95" s="94"/>
      <c r="EI95" s="94"/>
      <c r="EJ95" s="94"/>
      <c r="EK95" s="94"/>
      <c r="EL95" s="94"/>
      <c r="EM95" s="94"/>
      <c r="EN95" s="94"/>
      <c r="EO95" s="94"/>
      <c r="EP95" s="94"/>
      <c r="EQ95" s="94"/>
      <c r="ER95" s="94"/>
      <c r="ES95" s="94"/>
      <c r="ET95" s="94"/>
      <c r="EU95" s="94"/>
      <c r="EV95" s="94"/>
      <c r="EW95" s="94"/>
      <c r="EX95" s="94"/>
      <c r="EY95" s="94"/>
      <c r="EZ95" s="94"/>
      <c r="FA95" s="94"/>
      <c r="FB95" s="94"/>
      <c r="FC95" s="94"/>
      <c r="FD95" s="94"/>
      <c r="FE95" s="94"/>
      <c r="FF95" s="94"/>
      <c r="FG95" s="94"/>
      <c r="FH95" s="94"/>
      <c r="FI95" s="94"/>
      <c r="FJ95" s="94"/>
      <c r="FK95" s="94"/>
      <c r="FL95" s="94"/>
      <c r="FM95" s="94"/>
      <c r="FN95" s="94"/>
      <c r="FO95" s="94"/>
      <c r="FP95" s="94"/>
      <c r="FQ95" s="94"/>
      <c r="FR95" s="94"/>
      <c r="FS95" s="94"/>
      <c r="FT95" s="94"/>
      <c r="FU95" s="94"/>
      <c r="FV95" s="94"/>
      <c r="FW95" s="94"/>
      <c r="FX95" s="94"/>
      <c r="FY95" s="94"/>
      <c r="FZ95" s="94"/>
      <c r="GA95" s="94"/>
      <c r="GB95" s="94"/>
      <c r="GC95" s="94"/>
      <c r="GD95" s="94"/>
      <c r="GE95" s="94"/>
      <c r="GF95" s="94"/>
      <c r="GG95" s="94"/>
      <c r="GH95" s="94"/>
      <c r="GI95" s="94"/>
      <c r="GJ95" s="94"/>
      <c r="GK95" s="94"/>
      <c r="GL95" s="94"/>
      <c r="GM95" s="94"/>
      <c r="GN95" s="94"/>
      <c r="GO95" s="94"/>
      <c r="GP95" s="94"/>
      <c r="GQ95" s="94"/>
      <c r="GR95" s="94"/>
      <c r="GS95" s="94"/>
      <c r="GT95" s="94"/>
      <c r="GU95" s="94"/>
      <c r="GV95" s="94"/>
      <c r="GW95" s="94"/>
      <c r="GX95" s="94"/>
      <c r="GY95" s="94"/>
      <c r="GZ95" s="94"/>
      <c r="HA95" s="94"/>
      <c r="HB95" s="94"/>
      <c r="HC95" s="94"/>
      <c r="HD95" s="94"/>
      <c r="HE95" s="94"/>
      <c r="HF95" s="94"/>
      <c r="HG95" s="94"/>
      <c r="HH95" s="94"/>
      <c r="HI95" s="94"/>
      <c r="HJ95" s="94"/>
      <c r="HK95" s="94"/>
      <c r="HL95" s="94"/>
      <c r="HM95" s="94"/>
      <c r="HN95" s="94"/>
      <c r="HO95" s="94"/>
      <c r="HP95" s="94"/>
      <c r="HQ95" s="94"/>
      <c r="HR95" s="94"/>
      <c r="HS95" s="94"/>
      <c r="HT95" s="94"/>
      <c r="HU95" s="94"/>
      <c r="HV95" s="94"/>
      <c r="HW95" s="94"/>
      <c r="HX95" s="94"/>
      <c r="HY95" s="94"/>
      <c r="HZ95" s="94"/>
      <c r="IA95" s="94"/>
      <c r="IB95" s="94"/>
      <c r="IC95" s="94"/>
      <c r="ID95" s="94"/>
      <c r="IE95" s="94"/>
      <c r="IF95" s="94"/>
      <c r="IG95" s="94"/>
      <c r="IH95" s="94"/>
      <c r="II95" s="94"/>
      <c r="IJ95" s="94"/>
      <c r="IK95" s="94"/>
      <c r="IL95" s="94"/>
      <c r="IM95" s="94"/>
      <c r="IN95" s="94"/>
      <c r="IO95" s="94"/>
      <c r="IP95" s="94"/>
      <c r="IQ95" s="94"/>
      <c r="IR95" s="94"/>
      <c r="IS95" s="94"/>
      <c r="IT95" s="94"/>
      <c r="IU95" s="94"/>
      <c r="IV95" s="94"/>
      <c r="IW95" s="94"/>
      <c r="IX95" s="94"/>
      <c r="IY95" s="94"/>
      <c r="IZ95" s="94"/>
      <c r="JA95" s="94"/>
      <c r="JB95" s="94"/>
      <c r="JC95" s="94"/>
      <c r="JD95" s="94"/>
      <c r="JE95" s="94"/>
      <c r="JF95" s="94"/>
      <c r="JG95" s="94"/>
      <c r="JH95" s="94"/>
      <c r="JI95" s="94"/>
      <c r="JJ95" s="94"/>
      <c r="JK95" s="94"/>
      <c r="JL95" s="94"/>
      <c r="JM95" s="94"/>
      <c r="JN95" s="94"/>
      <c r="JO95" s="94"/>
      <c r="JP95" s="94"/>
      <c r="JQ95" s="94"/>
      <c r="JR95" s="94"/>
      <c r="JS95" s="94"/>
      <c r="JT95" s="94"/>
      <c r="JU95" s="94"/>
      <c r="JV95" s="94"/>
      <c r="JW95" s="94"/>
      <c r="JX95" s="94"/>
      <c r="JY95" s="94"/>
      <c r="JZ95" s="94"/>
      <c r="KA95" s="94"/>
      <c r="KB95" s="94"/>
      <c r="KC95" s="94"/>
      <c r="KD95" s="94"/>
      <c r="KE95" s="94"/>
      <c r="KF95" s="94"/>
      <c r="KG95" s="94"/>
      <c r="KH95" s="94"/>
      <c r="KI95" s="94"/>
      <c r="KJ95" s="94"/>
      <c r="KK95" s="94"/>
      <c r="KL95" s="94"/>
      <c r="KM95" s="94"/>
      <c r="KN95" s="94"/>
      <c r="KO95" s="94"/>
      <c r="KP95" s="94"/>
      <c r="KQ95" s="94"/>
      <c r="KR95" s="94"/>
      <c r="KS95" s="94"/>
      <c r="KT95" s="94"/>
      <c r="KU95" s="94"/>
      <c r="KV95" s="94"/>
      <c r="KW95" s="94"/>
      <c r="KX95" s="94"/>
      <c r="KY95" s="94"/>
      <c r="KZ95" s="94"/>
      <c r="LA95" s="94"/>
      <c r="LB95" s="94"/>
      <c r="LC95" s="94"/>
      <c r="LD95" s="94"/>
      <c r="LE95" s="94"/>
      <c r="LF95" s="94"/>
      <c r="LG95" s="94"/>
      <c r="LH95" s="94"/>
      <c r="LI95" s="94"/>
      <c r="LJ95" s="94"/>
      <c r="LK95" s="94"/>
      <c r="LL95" s="94"/>
      <c r="LM95" s="94"/>
      <c r="LN95" s="94"/>
      <c r="LO95" s="94"/>
      <c r="LP95" s="94"/>
      <c r="LQ95" s="94"/>
      <c r="LR95" s="94"/>
      <c r="LS95" s="94"/>
      <c r="LT95" s="94"/>
      <c r="LU95" s="94"/>
      <c r="LV95" s="94"/>
      <c r="LW95" s="94"/>
      <c r="LX95" s="94"/>
      <c r="LY95" s="94"/>
      <c r="LZ95" s="94"/>
      <c r="MA95" s="94"/>
      <c r="MB95" s="94"/>
      <c r="MC95" s="94"/>
      <c r="MD95" s="94"/>
      <c r="ME95" s="94"/>
      <c r="MF95" s="94"/>
      <c r="MG95" s="94"/>
      <c r="MH95" s="94"/>
      <c r="MI95" s="94"/>
      <c r="MJ95" s="94"/>
      <c r="MK95" s="94"/>
      <c r="ML95" s="94"/>
      <c r="MM95" s="94"/>
      <c r="MN95" s="94"/>
      <c r="MO95" s="94"/>
      <c r="MP95" s="94"/>
      <c r="MQ95" s="94"/>
      <c r="MR95" s="94"/>
      <c r="MS95" s="94"/>
      <c r="MT95" s="94"/>
      <c r="MU95" s="94"/>
      <c r="MV95" s="94"/>
      <c r="MW95" s="94"/>
      <c r="MX95" s="94"/>
      <c r="MY95" s="94"/>
      <c r="MZ95" s="94"/>
      <c r="NA95" s="94"/>
      <c r="NB95" s="94"/>
      <c r="NC95" s="94"/>
      <c r="ND95" s="94"/>
      <c r="NE95" s="94"/>
      <c r="NF95" s="94"/>
      <c r="NG95" s="94"/>
      <c r="NH95" s="94"/>
      <c r="NI95" s="94"/>
      <c r="NJ95" s="94"/>
      <c r="NK95" s="94"/>
      <c r="NL95" s="94"/>
      <c r="NM95" s="94"/>
      <c r="NN95" s="94"/>
      <c r="NO95" s="94"/>
      <c r="NP95" s="94"/>
      <c r="NQ95" s="94"/>
      <c r="NR95" s="94"/>
      <c r="NS95" s="94"/>
      <c r="NT95" s="94"/>
      <c r="NU95" s="94"/>
      <c r="NV95" s="94"/>
      <c r="NW95" s="94"/>
      <c r="NX95" s="94"/>
      <c r="NY95" s="94"/>
      <c r="NZ95" s="94"/>
      <c r="OA95" s="94"/>
      <c r="OB95" s="94"/>
      <c r="OC95" s="94"/>
      <c r="OD95" s="94"/>
      <c r="OE95" s="94"/>
      <c r="OF95" s="94"/>
      <c r="OG95" s="94"/>
      <c r="OH95" s="94"/>
      <c r="OI95" s="94"/>
      <c r="OJ95" s="94"/>
      <c r="OK95" s="94"/>
      <c r="OL95" s="94"/>
      <c r="OM95" s="94"/>
      <c r="ON95" s="94"/>
      <c r="OO95" s="94"/>
      <c r="OP95" s="94"/>
      <c r="OQ95" s="94"/>
      <c r="OR95" s="94"/>
      <c r="OS95" s="94"/>
      <c r="OT95" s="94"/>
      <c r="OU95" s="94"/>
      <c r="OV95" s="94"/>
      <c r="OW95" s="94"/>
      <c r="OX95" s="94"/>
      <c r="OY95" s="94"/>
      <c r="OZ95" s="94"/>
      <c r="PA95" s="94"/>
      <c r="PB95" s="94"/>
      <c r="PC95" s="94"/>
      <c r="PD95" s="94"/>
      <c r="PE95" s="94"/>
      <c r="PF95" s="94"/>
      <c r="PG95" s="94"/>
      <c r="PH95" s="94"/>
      <c r="PI95" s="94"/>
      <c r="PJ95" s="94"/>
      <c r="PK95" s="94"/>
      <c r="PL95" s="94"/>
      <c r="PM95" s="94"/>
      <c r="PN95" s="94"/>
      <c r="PO95" s="94"/>
      <c r="PP95" s="94"/>
      <c r="PQ95" s="94"/>
      <c r="PR95" s="94"/>
      <c r="PS95" s="94"/>
      <c r="PT95" s="94"/>
      <c r="PU95" s="94"/>
      <c r="PV95" s="94"/>
      <c r="PW95" s="94"/>
      <c r="PX95" s="94"/>
      <c r="PY95" s="94"/>
      <c r="PZ95" s="94"/>
      <c r="QA95" s="94"/>
      <c r="QB95" s="94"/>
      <c r="QC95" s="94"/>
      <c r="QD95" s="94"/>
      <c r="QE95" s="94"/>
      <c r="QF95" s="94"/>
      <c r="QG95" s="94"/>
      <c r="QH95" s="94"/>
      <c r="QI95" s="94"/>
      <c r="QJ95" s="94"/>
      <c r="QK95" s="94"/>
      <c r="QL95" s="94"/>
      <c r="QM95" s="94"/>
      <c r="QN95" s="94"/>
      <c r="QO95" s="94"/>
      <c r="QP95" s="94"/>
      <c r="QQ95" s="94"/>
      <c r="QR95" s="94"/>
      <c r="QS95" s="94"/>
      <c r="QT95" s="94"/>
      <c r="QU95" s="94"/>
      <c r="QV95" s="94"/>
      <c r="QW95" s="94"/>
      <c r="QX95" s="94"/>
      <c r="QY95" s="94"/>
      <c r="QZ95" s="94"/>
      <c r="RA95" s="94"/>
      <c r="RB95" s="94"/>
      <c r="RC95" s="94"/>
      <c r="RD95" s="94"/>
      <c r="RE95" s="94"/>
      <c r="RF95" s="94"/>
      <c r="RG95" s="94"/>
      <c r="RH95" s="94"/>
      <c r="RI95" s="94"/>
      <c r="RJ95" s="94"/>
      <c r="RK95" s="94"/>
      <c r="RL95" s="94"/>
      <c r="RM95" s="94"/>
      <c r="RN95" s="94"/>
      <c r="RO95" s="94"/>
      <c r="RP95" s="94"/>
      <c r="RQ95" s="94"/>
      <c r="RR95" s="94"/>
      <c r="RS95" s="94"/>
      <c r="RT95" s="94"/>
      <c r="RU95" s="94"/>
      <c r="RV95" s="94"/>
      <c r="RW95" s="94"/>
      <c r="RX95" s="94"/>
      <c r="RY95" s="94"/>
      <c r="RZ95" s="94"/>
      <c r="SA95" s="94"/>
      <c r="SB95" s="94"/>
      <c r="SC95" s="94"/>
      <c r="SD95" s="94"/>
      <c r="SE95" s="94"/>
      <c r="SF95" s="94"/>
      <c r="SG95" s="94"/>
      <c r="SH95" s="94"/>
      <c r="SI95" s="94"/>
      <c r="SJ95" s="94"/>
      <c r="SK95" s="94"/>
      <c r="SL95" s="94"/>
      <c r="SM95" s="94"/>
      <c r="SN95" s="94"/>
      <c r="SO95" s="94"/>
      <c r="SP95" s="94"/>
      <c r="SQ95" s="94"/>
      <c r="SR95" s="94"/>
      <c r="SS95" s="94"/>
      <c r="ST95" s="94"/>
      <c r="SU95" s="94"/>
      <c r="SV95" s="94"/>
      <c r="SW95" s="94"/>
      <c r="SX95" s="94"/>
      <c r="SY95" s="94"/>
      <c r="SZ95" s="94"/>
      <c r="TA95" s="94"/>
      <c r="TB95" s="94"/>
      <c r="TC95" s="94"/>
      <c r="TD95" s="94"/>
      <c r="TE95" s="94"/>
      <c r="TF95" s="94"/>
      <c r="TG95" s="94"/>
      <c r="TH95" s="94"/>
      <c r="TI95" s="94"/>
      <c r="TJ95" s="94"/>
      <c r="TK95" s="94"/>
      <c r="TL95" s="94"/>
      <c r="TM95" s="94"/>
      <c r="TN95" s="94"/>
      <c r="TO95" s="94"/>
      <c r="TP95" s="94"/>
      <c r="TQ95" s="94"/>
      <c r="TR95" s="94"/>
      <c r="TS95" s="94"/>
      <c r="TT95" s="94"/>
      <c r="TU95" s="94"/>
      <c r="TV95" s="94"/>
      <c r="TW95" s="94"/>
      <c r="TX95" s="94"/>
      <c r="TY95" s="94"/>
      <c r="TZ95" s="94"/>
      <c r="UA95" s="94"/>
      <c r="UB95" s="94"/>
      <c r="UC95" s="94"/>
      <c r="UD95" s="94"/>
      <c r="UE95" s="94"/>
      <c r="UF95" s="94"/>
      <c r="UG95" s="94"/>
      <c r="UH95" s="94"/>
      <c r="UI95" s="94"/>
      <c r="UJ95" s="94"/>
      <c r="UK95" s="94"/>
      <c r="UL95" s="94"/>
      <c r="UM95" s="94"/>
      <c r="UN95" s="94"/>
      <c r="UO95" s="94"/>
      <c r="UP95" s="94"/>
      <c r="UQ95" s="94"/>
      <c r="UR95" s="94"/>
      <c r="US95" s="94"/>
      <c r="UT95" s="94"/>
      <c r="UU95" s="94"/>
      <c r="UV95" s="94"/>
      <c r="UW95" s="94"/>
      <c r="UX95" s="94"/>
      <c r="UY95" s="94"/>
      <c r="UZ95" s="94"/>
      <c r="VA95" s="94"/>
      <c r="VB95" s="94"/>
      <c r="VC95" s="94"/>
      <c r="VD95" s="94"/>
      <c r="VE95" s="94"/>
      <c r="VF95" s="94"/>
      <c r="VG95" s="94"/>
      <c r="VH95" s="94"/>
      <c r="VI95" s="94"/>
      <c r="VJ95" s="94"/>
      <c r="VK95" s="94"/>
      <c r="VL95" s="94"/>
      <c r="VM95" s="94"/>
      <c r="VN95" s="94"/>
      <c r="VO95" s="94"/>
      <c r="VP95" s="94"/>
      <c r="VQ95" s="94"/>
      <c r="VR95" s="94"/>
      <c r="VS95" s="94"/>
      <c r="VT95" s="94"/>
      <c r="VU95" s="94"/>
      <c r="VV95" s="94"/>
      <c r="VW95" s="94"/>
      <c r="VX95" s="94"/>
      <c r="VY95" s="94"/>
      <c r="VZ95" s="94"/>
      <c r="WA95" s="94"/>
      <c r="WB95" s="94"/>
      <c r="WC95" s="94"/>
      <c r="WD95" s="94"/>
      <c r="WE95" s="94"/>
      <c r="WF95" s="94"/>
      <c r="WG95" s="94"/>
      <c r="WH95" s="94"/>
      <c r="WI95" s="94"/>
      <c r="WJ95" s="94"/>
      <c r="WK95" s="94"/>
      <c r="WL95" s="94"/>
      <c r="WM95" s="94"/>
      <c r="WN95" s="94"/>
      <c r="WO95" s="94"/>
      <c r="WP95" s="94"/>
      <c r="WQ95" s="94"/>
      <c r="WR95" s="94"/>
      <c r="WS95" s="94"/>
      <c r="WT95" s="94"/>
      <c r="WU95" s="94"/>
      <c r="WV95" s="94"/>
      <c r="WW95" s="94"/>
      <c r="WX95" s="94"/>
      <c r="WY95" s="94"/>
      <c r="WZ95" s="94"/>
      <c r="XA95" s="94"/>
      <c r="XB95" s="94"/>
      <c r="XC95" s="94"/>
      <c r="XD95" s="94"/>
      <c r="XE95" s="94"/>
      <c r="XF95" s="94"/>
      <c r="XG95" s="94"/>
      <c r="XH95" s="94"/>
      <c r="XI95" s="94"/>
      <c r="XJ95" s="94"/>
      <c r="XK95" s="94"/>
      <c r="XL95" s="94"/>
      <c r="XM95" s="94"/>
      <c r="XN95" s="94"/>
      <c r="XO95" s="94"/>
      <c r="XP95" s="94"/>
      <c r="XQ95" s="94"/>
      <c r="XR95" s="94"/>
      <c r="XS95" s="94"/>
      <c r="XT95" s="94"/>
      <c r="XU95" s="94"/>
      <c r="XV95" s="94"/>
      <c r="XW95" s="94"/>
      <c r="XX95" s="94"/>
      <c r="XY95" s="94"/>
      <c r="XZ95" s="94"/>
      <c r="YA95" s="94"/>
      <c r="YB95" s="94"/>
      <c r="YC95" s="94"/>
      <c r="YD95" s="94"/>
      <c r="YE95" s="94"/>
      <c r="YF95" s="94"/>
      <c r="YG95" s="94"/>
      <c r="YH95" s="94"/>
      <c r="YI95" s="94"/>
      <c r="YJ95" s="94"/>
      <c r="YK95" s="94"/>
      <c r="YL95" s="94"/>
      <c r="YM95" s="94"/>
      <c r="YN95" s="94"/>
      <c r="YO95" s="94"/>
      <c r="YP95" s="94"/>
      <c r="YQ95" s="94"/>
      <c r="YR95" s="94"/>
      <c r="YS95" s="94"/>
      <c r="YT95" s="94"/>
      <c r="YU95" s="94"/>
      <c r="YV95" s="94"/>
      <c r="YW95" s="94"/>
      <c r="YX95" s="94"/>
      <c r="YY95" s="94"/>
      <c r="YZ95" s="94"/>
      <c r="ZA95" s="94"/>
      <c r="ZB95" s="94"/>
      <c r="ZC95" s="94"/>
      <c r="ZD95" s="94"/>
      <c r="ZE95" s="94"/>
      <c r="ZF95" s="94"/>
      <c r="ZG95" s="94"/>
      <c r="ZH95" s="94"/>
      <c r="ZI95" s="94"/>
      <c r="ZJ95" s="94"/>
      <c r="ZK95" s="94"/>
      <c r="ZL95" s="94"/>
      <c r="ZM95" s="94"/>
      <c r="ZN95" s="94"/>
      <c r="ZO95" s="94"/>
      <c r="ZP95" s="94"/>
      <c r="ZQ95" s="94"/>
      <c r="ZR95" s="94"/>
      <c r="ZS95" s="94"/>
      <c r="ZT95" s="94"/>
      <c r="ZU95" s="94"/>
      <c r="ZV95" s="94"/>
      <c r="ZW95" s="94"/>
      <c r="ZX95" s="94"/>
      <c r="ZY95" s="94"/>
      <c r="ZZ95" s="94"/>
      <c r="AAA95" s="94"/>
      <c r="AAB95" s="94"/>
      <c r="AAC95" s="94"/>
      <c r="AAD95" s="94"/>
      <c r="AAE95" s="94"/>
      <c r="AAF95" s="94"/>
      <c r="AAG95" s="94"/>
      <c r="AAH95" s="94"/>
      <c r="AAI95" s="94"/>
      <c r="AAJ95" s="94"/>
      <c r="AAK95" s="94"/>
      <c r="AAL95" s="94"/>
      <c r="AAM95" s="94"/>
      <c r="AAN95" s="94"/>
      <c r="AAO95" s="94"/>
      <c r="AAP95" s="94"/>
      <c r="AAQ95" s="94"/>
      <c r="AAR95" s="94"/>
      <c r="AAS95" s="94"/>
      <c r="AAT95" s="94"/>
      <c r="AAU95" s="94"/>
      <c r="AAV95" s="94"/>
      <c r="AAW95" s="94"/>
      <c r="AAX95" s="94"/>
      <c r="AAY95" s="94"/>
      <c r="AAZ95" s="94"/>
      <c r="ABA95" s="94"/>
      <c r="ABB95" s="94"/>
      <c r="ABC95" s="94"/>
      <c r="ABD95" s="94"/>
      <c r="ABE95" s="94"/>
      <c r="ABF95" s="94"/>
      <c r="ABG95" s="94"/>
      <c r="ABH95" s="94"/>
      <c r="ABI95" s="94"/>
      <c r="ABJ95" s="94"/>
      <c r="ABK95" s="94"/>
      <c r="ABL95" s="94"/>
      <c r="ABM95" s="94"/>
      <c r="ABN95" s="94"/>
      <c r="ABO95" s="94"/>
      <c r="ABP95" s="94"/>
    </row>
    <row r="96" spans="1:744" ht="14.45" customHeight="1" x14ac:dyDescent="0.25">
      <c r="A96" s="26" t="s">
        <v>111</v>
      </c>
      <c r="B96" s="27"/>
      <c r="C96" s="27" t="s">
        <v>0</v>
      </c>
      <c r="D96" s="27" t="s">
        <v>27</v>
      </c>
      <c r="E96" s="28">
        <v>2617</v>
      </c>
      <c r="F96" s="34">
        <v>700</v>
      </c>
      <c r="G96" s="30">
        <f>100+300</f>
        <v>400</v>
      </c>
      <c r="H96" s="27">
        <v>300</v>
      </c>
      <c r="I96" s="27">
        <v>300</v>
      </c>
      <c r="J96" s="27">
        <v>800</v>
      </c>
      <c r="K96" s="40">
        <v>800</v>
      </c>
      <c r="L96" s="113">
        <v>184</v>
      </c>
      <c r="M96" s="113">
        <v>0</v>
      </c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14"/>
      <c r="BH96" s="114"/>
      <c r="BI96" s="114"/>
      <c r="BJ96" s="114"/>
      <c r="BK96" s="114"/>
      <c r="BL96" s="114"/>
      <c r="BM96" s="114"/>
      <c r="BN96" s="114"/>
      <c r="BO96" s="114"/>
      <c r="BP96" s="114"/>
      <c r="BQ96" s="114"/>
      <c r="BR96" s="114"/>
      <c r="BS96" s="114"/>
      <c r="BT96" s="114"/>
      <c r="BU96" s="114"/>
      <c r="BV96" s="114"/>
      <c r="BW96" s="114"/>
      <c r="BX96" s="114"/>
      <c r="BY96" s="114"/>
      <c r="BZ96" s="114"/>
      <c r="CA96" s="114"/>
      <c r="CB96" s="114"/>
      <c r="CC96" s="114"/>
      <c r="CD96" s="114"/>
      <c r="CE96" s="114"/>
      <c r="CF96" s="114"/>
      <c r="CG96" s="114"/>
      <c r="CH96" s="114"/>
      <c r="CI96" s="114"/>
      <c r="CJ96" s="114"/>
      <c r="CK96" s="114"/>
      <c r="CL96" s="114"/>
      <c r="CM96" s="114"/>
      <c r="CN96" s="114"/>
      <c r="CO96" s="114"/>
      <c r="CP96" s="114"/>
      <c r="CQ96" s="114"/>
      <c r="CR96" s="114"/>
      <c r="CS96" s="114"/>
      <c r="CT96" s="114"/>
      <c r="CU96" s="114"/>
      <c r="CV96" s="114"/>
      <c r="CW96" s="114"/>
      <c r="CX96" s="114"/>
      <c r="CY96" s="114"/>
      <c r="CZ96" s="114"/>
      <c r="DA96" s="114"/>
      <c r="DB96" s="114"/>
      <c r="DC96" s="114"/>
      <c r="DD96" s="114"/>
      <c r="DE96" s="114"/>
      <c r="DF96" s="114"/>
      <c r="DG96" s="114"/>
      <c r="DH96" s="114"/>
      <c r="DI96" s="114"/>
      <c r="DJ96" s="114"/>
      <c r="DK96" s="114"/>
      <c r="DL96" s="114"/>
      <c r="DM96" s="114"/>
      <c r="DN96" s="114"/>
      <c r="DO96" s="114"/>
      <c r="DP96" s="114"/>
      <c r="DQ96" s="114"/>
      <c r="DR96" s="114"/>
      <c r="DS96" s="114"/>
      <c r="DT96" s="114"/>
      <c r="DU96" s="114"/>
      <c r="DV96" s="114"/>
      <c r="DW96" s="114"/>
      <c r="DX96" s="114"/>
      <c r="DY96" s="114"/>
      <c r="DZ96" s="114"/>
      <c r="EA96" s="114"/>
      <c r="EB96" s="114"/>
      <c r="EC96" s="114"/>
      <c r="ED96" s="114"/>
      <c r="EE96" s="114"/>
      <c r="EF96" s="114"/>
      <c r="EG96" s="114"/>
      <c r="EH96" s="114"/>
      <c r="EI96" s="114"/>
      <c r="EJ96" s="114"/>
      <c r="EK96" s="114"/>
      <c r="EL96" s="114"/>
      <c r="EM96" s="114"/>
      <c r="EN96" s="114"/>
      <c r="EO96" s="114"/>
      <c r="EP96" s="114"/>
      <c r="EQ96" s="114"/>
      <c r="ER96" s="114"/>
      <c r="ES96" s="114"/>
      <c r="ET96" s="114"/>
      <c r="EU96" s="114"/>
      <c r="EV96" s="114"/>
      <c r="EW96" s="114"/>
      <c r="EX96" s="114"/>
      <c r="EY96" s="114"/>
      <c r="EZ96" s="114"/>
      <c r="FA96" s="114"/>
      <c r="FB96" s="114"/>
      <c r="FC96" s="114"/>
      <c r="FD96" s="114"/>
      <c r="FE96" s="114"/>
      <c r="FF96" s="114"/>
      <c r="FG96" s="114"/>
      <c r="FH96" s="114"/>
      <c r="FI96" s="114"/>
      <c r="FJ96" s="114"/>
      <c r="FK96" s="114"/>
      <c r="FL96" s="114"/>
      <c r="FM96" s="114"/>
      <c r="FN96" s="114"/>
      <c r="FO96" s="114"/>
      <c r="FP96" s="114"/>
      <c r="FQ96" s="114"/>
      <c r="FR96" s="114"/>
      <c r="FS96" s="114"/>
      <c r="FT96" s="114"/>
      <c r="FU96" s="114"/>
      <c r="FV96" s="114"/>
      <c r="FW96" s="114"/>
      <c r="FX96" s="114"/>
      <c r="FY96" s="114"/>
      <c r="FZ96" s="114"/>
      <c r="GA96" s="114"/>
      <c r="GB96" s="114"/>
      <c r="GC96" s="114"/>
      <c r="GD96" s="114"/>
      <c r="GE96" s="114"/>
      <c r="GF96" s="114"/>
      <c r="GG96" s="114"/>
      <c r="GH96" s="114"/>
      <c r="GI96" s="114"/>
      <c r="GJ96" s="114"/>
      <c r="GK96" s="114"/>
      <c r="GL96" s="114"/>
      <c r="GM96" s="114"/>
      <c r="GN96" s="114"/>
      <c r="GO96" s="114"/>
      <c r="GP96" s="114"/>
      <c r="GQ96" s="114"/>
      <c r="GR96" s="114"/>
      <c r="GS96" s="114"/>
      <c r="GT96" s="114"/>
      <c r="GU96" s="114"/>
      <c r="GV96" s="114"/>
      <c r="GW96" s="114"/>
      <c r="GX96" s="114"/>
      <c r="GY96" s="114"/>
      <c r="GZ96" s="114"/>
      <c r="HA96" s="114"/>
      <c r="HB96" s="114"/>
      <c r="HC96" s="114"/>
      <c r="HD96" s="114"/>
      <c r="HE96" s="114"/>
      <c r="HF96" s="114"/>
      <c r="HG96" s="114"/>
      <c r="HH96" s="114"/>
      <c r="HI96" s="114"/>
      <c r="HJ96" s="114"/>
      <c r="HK96" s="114"/>
      <c r="HL96" s="114"/>
      <c r="HM96" s="114"/>
      <c r="HN96" s="114"/>
      <c r="HO96" s="114"/>
      <c r="HP96" s="114"/>
      <c r="HQ96" s="114"/>
      <c r="HR96" s="114"/>
      <c r="HS96" s="114"/>
      <c r="HT96" s="114"/>
      <c r="HU96" s="114"/>
      <c r="HV96" s="114"/>
      <c r="HW96" s="114"/>
      <c r="HX96" s="114"/>
      <c r="HY96" s="114"/>
      <c r="HZ96" s="114"/>
      <c r="IA96" s="114"/>
      <c r="IB96" s="114"/>
      <c r="IC96" s="114"/>
      <c r="ID96" s="114"/>
      <c r="IE96" s="114"/>
      <c r="IF96" s="114"/>
      <c r="IG96" s="114"/>
      <c r="IH96" s="114"/>
      <c r="II96" s="114"/>
      <c r="IJ96" s="114"/>
      <c r="IK96" s="114"/>
      <c r="IL96" s="114"/>
      <c r="IM96" s="114"/>
      <c r="IN96" s="114"/>
      <c r="IO96" s="114"/>
      <c r="IP96" s="114"/>
      <c r="IQ96" s="114"/>
      <c r="IR96" s="114"/>
      <c r="IS96" s="114"/>
      <c r="IT96" s="114"/>
      <c r="IU96" s="114"/>
      <c r="IV96" s="114"/>
      <c r="IW96" s="114"/>
      <c r="IX96" s="114"/>
      <c r="IY96" s="114"/>
      <c r="IZ96" s="114"/>
      <c r="JA96" s="114"/>
      <c r="JB96" s="114"/>
      <c r="JC96" s="114"/>
      <c r="JD96" s="114"/>
      <c r="JE96" s="114"/>
      <c r="JF96" s="114"/>
      <c r="JG96" s="114"/>
      <c r="JH96" s="114"/>
      <c r="JI96" s="114"/>
      <c r="JJ96" s="114"/>
      <c r="JK96" s="114"/>
      <c r="JL96" s="114"/>
      <c r="JM96" s="114"/>
      <c r="JN96" s="114"/>
      <c r="JO96" s="114"/>
      <c r="JP96" s="114"/>
      <c r="JQ96" s="114"/>
      <c r="JR96" s="114"/>
      <c r="JS96" s="114"/>
      <c r="JT96" s="114"/>
      <c r="JU96" s="114"/>
      <c r="JV96" s="114"/>
      <c r="JW96" s="114"/>
      <c r="JX96" s="114"/>
      <c r="JY96" s="114"/>
      <c r="JZ96" s="114"/>
      <c r="KA96" s="114"/>
      <c r="KB96" s="114"/>
      <c r="KC96" s="114"/>
      <c r="KD96" s="114"/>
      <c r="KE96" s="114"/>
      <c r="KF96" s="114"/>
      <c r="KG96" s="114"/>
      <c r="KH96" s="114"/>
      <c r="KI96" s="114"/>
      <c r="KJ96" s="114"/>
      <c r="KK96" s="114"/>
      <c r="KL96" s="114"/>
      <c r="KM96" s="114"/>
      <c r="KN96" s="114"/>
      <c r="KO96" s="114"/>
      <c r="KP96" s="114"/>
      <c r="KQ96" s="114"/>
      <c r="KR96" s="114"/>
      <c r="KS96" s="114"/>
      <c r="KT96" s="114"/>
      <c r="KU96" s="114"/>
      <c r="KV96" s="114"/>
      <c r="KW96" s="114"/>
      <c r="KX96" s="114"/>
      <c r="KY96" s="114"/>
      <c r="KZ96" s="114"/>
      <c r="LA96" s="114"/>
      <c r="LB96" s="114"/>
      <c r="LC96" s="114"/>
      <c r="LD96" s="114"/>
      <c r="LE96" s="114"/>
      <c r="LF96" s="114"/>
      <c r="LG96" s="114"/>
      <c r="LH96" s="114"/>
      <c r="LI96" s="114"/>
      <c r="LJ96" s="114"/>
      <c r="LK96" s="114"/>
      <c r="LL96" s="114"/>
      <c r="LM96" s="114"/>
      <c r="LN96" s="114"/>
      <c r="LO96" s="114"/>
      <c r="LP96" s="114"/>
      <c r="LQ96" s="114"/>
      <c r="LR96" s="114"/>
      <c r="LS96" s="114"/>
      <c r="LT96" s="114"/>
      <c r="LU96" s="114"/>
      <c r="LV96" s="114"/>
      <c r="LW96" s="114"/>
      <c r="LX96" s="114"/>
      <c r="LY96" s="114"/>
      <c r="LZ96" s="114"/>
      <c r="MA96" s="114"/>
      <c r="MB96" s="114"/>
      <c r="MC96" s="114"/>
      <c r="MD96" s="114"/>
      <c r="ME96" s="114"/>
      <c r="MF96" s="114"/>
      <c r="MG96" s="114"/>
      <c r="MH96" s="114"/>
      <c r="MI96" s="114"/>
      <c r="MJ96" s="114"/>
      <c r="MK96" s="114"/>
      <c r="ML96" s="114"/>
      <c r="MM96" s="114"/>
      <c r="MN96" s="114"/>
      <c r="MO96" s="114"/>
      <c r="MP96" s="114"/>
      <c r="MQ96" s="114"/>
      <c r="MR96" s="114"/>
      <c r="MS96" s="114"/>
      <c r="MT96" s="114"/>
      <c r="MU96" s="114"/>
      <c r="MV96" s="114"/>
      <c r="MW96" s="114"/>
      <c r="MX96" s="114"/>
      <c r="MY96" s="114"/>
      <c r="MZ96" s="114"/>
      <c r="NA96" s="114"/>
      <c r="NB96" s="114"/>
      <c r="NC96" s="114"/>
      <c r="ND96" s="114"/>
      <c r="NE96" s="114"/>
      <c r="NF96" s="114"/>
      <c r="NG96" s="114"/>
      <c r="NH96" s="114"/>
      <c r="NI96" s="114"/>
      <c r="NJ96" s="114"/>
      <c r="NK96" s="114"/>
      <c r="NL96" s="114"/>
      <c r="NM96" s="114"/>
      <c r="NN96" s="114"/>
      <c r="NO96" s="114"/>
      <c r="NP96" s="114"/>
      <c r="NQ96" s="114"/>
      <c r="NR96" s="114"/>
      <c r="NS96" s="114"/>
      <c r="NT96" s="114"/>
      <c r="NU96" s="114"/>
      <c r="NV96" s="114"/>
      <c r="NW96" s="114"/>
      <c r="NX96" s="114"/>
      <c r="NY96" s="114"/>
      <c r="NZ96" s="114"/>
      <c r="OA96" s="114"/>
      <c r="OB96" s="114"/>
      <c r="OC96" s="114"/>
      <c r="OD96" s="114"/>
      <c r="OE96" s="114"/>
      <c r="OF96" s="114"/>
      <c r="OG96" s="114"/>
      <c r="OH96" s="114"/>
      <c r="OI96" s="114"/>
      <c r="OJ96" s="114"/>
      <c r="OK96" s="114"/>
      <c r="OL96" s="114"/>
      <c r="OM96" s="114"/>
      <c r="ON96" s="114"/>
      <c r="OO96" s="114"/>
      <c r="OP96" s="114"/>
      <c r="OQ96" s="114"/>
      <c r="OR96" s="114"/>
      <c r="OS96" s="114"/>
      <c r="OT96" s="114"/>
      <c r="OU96" s="114"/>
      <c r="OV96" s="114"/>
      <c r="OW96" s="114"/>
      <c r="OX96" s="114"/>
      <c r="OY96" s="114"/>
      <c r="OZ96" s="114"/>
      <c r="PA96" s="114"/>
      <c r="PB96" s="114"/>
      <c r="PC96" s="114"/>
      <c r="PD96" s="114"/>
      <c r="PE96" s="114"/>
      <c r="PF96" s="114"/>
      <c r="PG96" s="114"/>
      <c r="PH96" s="114"/>
      <c r="PI96" s="114"/>
      <c r="PJ96" s="114"/>
      <c r="PK96" s="114"/>
      <c r="PL96" s="114"/>
      <c r="PM96" s="114"/>
      <c r="PN96" s="114"/>
      <c r="PO96" s="114"/>
      <c r="PP96" s="114"/>
      <c r="PQ96" s="114"/>
      <c r="PR96" s="114"/>
      <c r="PS96" s="114"/>
      <c r="PT96" s="114"/>
      <c r="PU96" s="114"/>
      <c r="PV96" s="114"/>
      <c r="PW96" s="114"/>
      <c r="PX96" s="114"/>
      <c r="PY96" s="114"/>
      <c r="PZ96" s="114"/>
      <c r="QA96" s="114"/>
      <c r="QB96" s="114"/>
      <c r="QC96" s="114"/>
      <c r="QD96" s="114"/>
      <c r="QE96" s="114"/>
      <c r="QF96" s="114"/>
      <c r="QG96" s="114"/>
      <c r="QH96" s="114"/>
      <c r="QI96" s="114"/>
      <c r="QJ96" s="114"/>
      <c r="QK96" s="114"/>
      <c r="QL96" s="114"/>
      <c r="QM96" s="114"/>
      <c r="QN96" s="114"/>
      <c r="QO96" s="114"/>
      <c r="QP96" s="114"/>
      <c r="QQ96" s="114"/>
      <c r="QR96" s="114"/>
      <c r="QS96" s="114"/>
      <c r="QT96" s="114"/>
      <c r="QU96" s="114"/>
      <c r="QV96" s="114"/>
      <c r="QW96" s="114"/>
      <c r="QX96" s="114"/>
      <c r="QY96" s="114"/>
      <c r="QZ96" s="114"/>
      <c r="RA96" s="114"/>
      <c r="RB96" s="114"/>
      <c r="RC96" s="114"/>
      <c r="RD96" s="114"/>
      <c r="RE96" s="114"/>
      <c r="RF96" s="114"/>
      <c r="RG96" s="114"/>
      <c r="RH96" s="114"/>
      <c r="RI96" s="114"/>
      <c r="RJ96" s="114"/>
      <c r="RK96" s="114"/>
      <c r="RL96" s="114"/>
      <c r="RM96" s="114"/>
      <c r="RN96" s="114"/>
      <c r="RO96" s="114"/>
      <c r="RP96" s="114"/>
      <c r="RQ96" s="114"/>
      <c r="RR96" s="114"/>
      <c r="RS96" s="114"/>
      <c r="RT96" s="114"/>
      <c r="RU96" s="114"/>
      <c r="RV96" s="114"/>
      <c r="RW96" s="114"/>
      <c r="RX96" s="114"/>
      <c r="RY96" s="114"/>
      <c r="RZ96" s="114"/>
      <c r="SA96" s="114"/>
      <c r="SB96" s="114"/>
      <c r="SC96" s="114"/>
      <c r="SD96" s="114"/>
      <c r="SE96" s="114"/>
      <c r="SF96" s="114"/>
      <c r="SG96" s="114"/>
      <c r="SH96" s="114"/>
      <c r="SI96" s="114"/>
      <c r="SJ96" s="114"/>
      <c r="SK96" s="114"/>
      <c r="SL96" s="114"/>
      <c r="SM96" s="114"/>
      <c r="SN96" s="114"/>
      <c r="SO96" s="114"/>
      <c r="SP96" s="114"/>
      <c r="SQ96" s="114"/>
      <c r="SR96" s="114"/>
      <c r="SS96" s="114"/>
      <c r="ST96" s="114"/>
      <c r="SU96" s="114"/>
      <c r="SV96" s="114"/>
      <c r="SW96" s="114"/>
      <c r="SX96" s="114"/>
      <c r="SY96" s="114"/>
      <c r="SZ96" s="114"/>
      <c r="TA96" s="114"/>
      <c r="TB96" s="114"/>
      <c r="TC96" s="114"/>
      <c r="TD96" s="114"/>
      <c r="TE96" s="114"/>
      <c r="TF96" s="114"/>
      <c r="TG96" s="114"/>
      <c r="TH96" s="114"/>
      <c r="TI96" s="114"/>
      <c r="TJ96" s="114"/>
      <c r="TK96" s="114"/>
      <c r="TL96" s="114"/>
      <c r="TM96" s="114"/>
      <c r="TN96" s="114"/>
      <c r="TO96" s="114"/>
      <c r="TP96" s="114"/>
      <c r="TQ96" s="114"/>
      <c r="TR96" s="114"/>
      <c r="TS96" s="114"/>
      <c r="TT96" s="114"/>
      <c r="TU96" s="114"/>
      <c r="TV96" s="114"/>
      <c r="TW96" s="114"/>
      <c r="TX96" s="114"/>
      <c r="TY96" s="114"/>
      <c r="TZ96" s="114"/>
      <c r="UA96" s="114"/>
      <c r="UB96" s="114"/>
      <c r="UC96" s="114"/>
      <c r="UD96" s="114"/>
      <c r="UE96" s="114"/>
      <c r="UF96" s="114"/>
      <c r="UG96" s="114"/>
      <c r="UH96" s="114"/>
      <c r="UI96" s="114"/>
      <c r="UJ96" s="114"/>
      <c r="UK96" s="114"/>
      <c r="UL96" s="114"/>
      <c r="UM96" s="114"/>
      <c r="UN96" s="114"/>
      <c r="UO96" s="114"/>
      <c r="UP96" s="114"/>
      <c r="UQ96" s="114"/>
      <c r="UR96" s="114"/>
      <c r="US96" s="114"/>
      <c r="UT96" s="114"/>
      <c r="UU96" s="114"/>
      <c r="UV96" s="114"/>
      <c r="UW96" s="114"/>
      <c r="UX96" s="114"/>
      <c r="UY96" s="114"/>
      <c r="UZ96" s="114"/>
      <c r="VA96" s="114"/>
      <c r="VB96" s="114"/>
      <c r="VC96" s="114"/>
      <c r="VD96" s="114"/>
      <c r="VE96" s="114"/>
      <c r="VF96" s="114"/>
      <c r="VG96" s="114"/>
      <c r="VH96" s="114"/>
      <c r="VI96" s="114"/>
      <c r="VJ96" s="114"/>
      <c r="VK96" s="114"/>
      <c r="VL96" s="114"/>
      <c r="VM96" s="114"/>
      <c r="VN96" s="114"/>
      <c r="VO96" s="114"/>
      <c r="VP96" s="114"/>
      <c r="VQ96" s="114"/>
      <c r="VR96" s="114"/>
      <c r="VS96" s="114"/>
      <c r="VT96" s="114"/>
      <c r="VU96" s="114"/>
      <c r="VV96" s="114"/>
      <c r="VW96" s="114"/>
      <c r="VX96" s="114"/>
      <c r="VY96" s="114"/>
      <c r="VZ96" s="114"/>
      <c r="WA96" s="114"/>
      <c r="WB96" s="114"/>
      <c r="WC96" s="114"/>
      <c r="WD96" s="114"/>
      <c r="WE96" s="114"/>
      <c r="WF96" s="114"/>
      <c r="WG96" s="114"/>
      <c r="WH96" s="114"/>
      <c r="WI96" s="114"/>
      <c r="WJ96" s="114"/>
      <c r="WK96" s="114"/>
      <c r="WL96" s="114"/>
      <c r="WM96" s="114"/>
      <c r="WN96" s="114"/>
      <c r="WO96" s="114"/>
      <c r="WP96" s="114"/>
      <c r="WQ96" s="114"/>
      <c r="WR96" s="114"/>
      <c r="WS96" s="114"/>
      <c r="WT96" s="114"/>
      <c r="WU96" s="114"/>
      <c r="WV96" s="114"/>
      <c r="WW96" s="114"/>
      <c r="WX96" s="114"/>
      <c r="WY96" s="114"/>
      <c r="WZ96" s="114"/>
      <c r="XA96" s="114"/>
      <c r="XB96" s="114"/>
      <c r="XC96" s="114"/>
      <c r="XD96" s="114"/>
      <c r="XE96" s="114"/>
      <c r="XF96" s="114"/>
      <c r="XG96" s="114"/>
      <c r="XH96" s="114"/>
      <c r="XI96" s="114"/>
      <c r="XJ96" s="114"/>
      <c r="XK96" s="114"/>
      <c r="XL96" s="114"/>
      <c r="XM96" s="114"/>
      <c r="XN96" s="114"/>
      <c r="XO96" s="114"/>
      <c r="XP96" s="114"/>
      <c r="XQ96" s="114"/>
      <c r="XR96" s="114"/>
      <c r="XS96" s="114"/>
      <c r="XT96" s="114"/>
      <c r="XU96" s="114"/>
      <c r="XV96" s="114"/>
      <c r="XW96" s="114"/>
      <c r="XX96" s="114"/>
      <c r="XY96" s="114"/>
      <c r="XZ96" s="114"/>
      <c r="YA96" s="114"/>
      <c r="YB96" s="114"/>
      <c r="YC96" s="114"/>
      <c r="YD96" s="114"/>
      <c r="YE96" s="114"/>
      <c r="YF96" s="114"/>
      <c r="YG96" s="114"/>
      <c r="YH96" s="114"/>
      <c r="YI96" s="114"/>
      <c r="YJ96" s="114"/>
      <c r="YK96" s="114"/>
      <c r="YL96" s="114"/>
      <c r="YM96" s="114"/>
      <c r="YN96" s="114"/>
      <c r="YO96" s="114"/>
      <c r="YP96" s="114"/>
      <c r="YQ96" s="114"/>
      <c r="YR96" s="114"/>
      <c r="YS96" s="114"/>
      <c r="YT96" s="114"/>
      <c r="YU96" s="114"/>
      <c r="YV96" s="114"/>
      <c r="YW96" s="114"/>
      <c r="YX96" s="114"/>
      <c r="YY96" s="114"/>
      <c r="YZ96" s="114"/>
      <c r="ZA96" s="114"/>
      <c r="ZB96" s="114"/>
      <c r="ZC96" s="114"/>
      <c r="ZD96" s="114"/>
      <c r="ZE96" s="114"/>
      <c r="ZF96" s="114"/>
      <c r="ZG96" s="114"/>
      <c r="ZH96" s="114"/>
      <c r="ZI96" s="114"/>
      <c r="ZJ96" s="114"/>
      <c r="ZK96" s="114"/>
      <c r="ZL96" s="114"/>
      <c r="ZM96" s="114"/>
      <c r="ZN96" s="114"/>
      <c r="ZO96" s="114"/>
      <c r="ZP96" s="114"/>
      <c r="ZQ96" s="114"/>
      <c r="ZR96" s="114"/>
      <c r="ZS96" s="114"/>
      <c r="ZT96" s="114"/>
      <c r="ZU96" s="114"/>
      <c r="ZV96" s="114"/>
      <c r="ZW96" s="114"/>
      <c r="ZX96" s="114"/>
      <c r="ZY96" s="114"/>
      <c r="ZZ96" s="114"/>
      <c r="AAA96" s="114"/>
      <c r="AAB96" s="114"/>
      <c r="AAC96" s="114"/>
      <c r="AAD96" s="114"/>
      <c r="AAE96" s="114"/>
      <c r="AAF96" s="114"/>
      <c r="AAG96" s="114"/>
      <c r="AAH96" s="114"/>
      <c r="AAI96" s="114"/>
      <c r="AAJ96" s="114"/>
      <c r="AAK96" s="114"/>
      <c r="AAL96" s="114"/>
      <c r="AAM96" s="114"/>
      <c r="AAN96" s="114"/>
      <c r="AAO96" s="114"/>
      <c r="AAP96" s="114"/>
      <c r="AAQ96" s="114"/>
      <c r="AAR96" s="114"/>
      <c r="AAS96" s="114"/>
      <c r="AAT96" s="114"/>
      <c r="AAU96" s="114"/>
      <c r="AAV96" s="114"/>
      <c r="AAW96" s="114"/>
      <c r="AAX96" s="114"/>
      <c r="AAY96" s="114"/>
      <c r="AAZ96" s="114"/>
      <c r="ABA96" s="114"/>
      <c r="ABB96" s="114"/>
      <c r="ABC96" s="114"/>
      <c r="ABD96" s="114"/>
      <c r="ABE96" s="114"/>
      <c r="ABF96" s="114"/>
      <c r="ABG96" s="114"/>
      <c r="ABH96" s="114"/>
      <c r="ABI96" s="114"/>
      <c r="ABJ96" s="114"/>
      <c r="ABK96" s="114"/>
      <c r="ABL96" s="114"/>
      <c r="ABM96" s="114"/>
      <c r="ABN96" s="114"/>
      <c r="ABO96" s="114"/>
      <c r="ABP96" s="114"/>
    </row>
    <row r="97" spans="1:744" ht="14.45" customHeight="1" x14ac:dyDescent="0.25">
      <c r="A97" s="26" t="s">
        <v>112</v>
      </c>
      <c r="B97" s="27" t="s">
        <v>66</v>
      </c>
      <c r="C97" s="27" t="s">
        <v>4</v>
      </c>
      <c r="D97" s="27" t="s">
        <v>27</v>
      </c>
      <c r="E97" s="28">
        <v>3507</v>
      </c>
      <c r="F97" s="30">
        <v>950</v>
      </c>
      <c r="G97" s="30">
        <v>950</v>
      </c>
      <c r="H97" s="29">
        <v>800</v>
      </c>
      <c r="I97" s="29">
        <v>800</v>
      </c>
      <c r="J97" s="29">
        <v>600</v>
      </c>
      <c r="K97" s="40">
        <v>1068</v>
      </c>
      <c r="L97" s="93">
        <v>0</v>
      </c>
      <c r="M97" s="93">
        <v>0</v>
      </c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  <c r="BP97" s="94"/>
      <c r="BQ97" s="94"/>
      <c r="BR97" s="94"/>
      <c r="BS97" s="94"/>
      <c r="BT97" s="94"/>
      <c r="BU97" s="94"/>
      <c r="BV97" s="94"/>
      <c r="BW97" s="94"/>
      <c r="BX97" s="94"/>
      <c r="BY97" s="94"/>
      <c r="BZ97" s="94"/>
      <c r="CA97" s="94"/>
      <c r="CB97" s="94"/>
      <c r="CC97" s="94"/>
      <c r="CD97" s="94"/>
      <c r="CE97" s="94"/>
      <c r="CF97" s="94"/>
      <c r="CG97" s="94"/>
      <c r="CH97" s="94"/>
      <c r="CI97" s="94"/>
      <c r="CJ97" s="94"/>
      <c r="CK97" s="94"/>
      <c r="CL97" s="94"/>
      <c r="CM97" s="94"/>
      <c r="CN97" s="94"/>
      <c r="CO97" s="94"/>
      <c r="CP97" s="94"/>
      <c r="CQ97" s="94"/>
      <c r="CR97" s="94"/>
      <c r="CS97" s="94"/>
      <c r="CT97" s="94"/>
      <c r="CU97" s="94"/>
      <c r="CV97" s="94"/>
      <c r="CW97" s="94"/>
      <c r="CX97" s="94"/>
      <c r="CY97" s="94"/>
      <c r="CZ97" s="94"/>
      <c r="DA97" s="94"/>
      <c r="DB97" s="94"/>
      <c r="DC97" s="94"/>
      <c r="DD97" s="94"/>
      <c r="DE97" s="94"/>
      <c r="DF97" s="94"/>
      <c r="DG97" s="94"/>
      <c r="DH97" s="94"/>
      <c r="DI97" s="94"/>
      <c r="DJ97" s="94"/>
      <c r="DK97" s="94"/>
      <c r="DL97" s="94"/>
      <c r="DM97" s="94"/>
      <c r="DN97" s="94"/>
      <c r="DO97" s="94"/>
      <c r="DP97" s="94"/>
      <c r="DQ97" s="94"/>
      <c r="DR97" s="94"/>
      <c r="DS97" s="94"/>
      <c r="DT97" s="94"/>
      <c r="DU97" s="94"/>
      <c r="DV97" s="94"/>
      <c r="DW97" s="94"/>
      <c r="DX97" s="94"/>
      <c r="DY97" s="94"/>
      <c r="DZ97" s="94"/>
      <c r="EA97" s="94"/>
      <c r="EB97" s="94"/>
      <c r="EC97" s="94"/>
      <c r="ED97" s="94"/>
      <c r="EE97" s="94"/>
      <c r="EF97" s="94"/>
      <c r="EG97" s="94"/>
      <c r="EH97" s="94"/>
      <c r="EI97" s="94"/>
      <c r="EJ97" s="94"/>
      <c r="EK97" s="94"/>
      <c r="EL97" s="94"/>
      <c r="EM97" s="94"/>
      <c r="EN97" s="94"/>
      <c r="EO97" s="94"/>
      <c r="EP97" s="94"/>
      <c r="EQ97" s="94"/>
      <c r="ER97" s="94"/>
      <c r="ES97" s="94"/>
      <c r="ET97" s="94"/>
      <c r="EU97" s="94"/>
      <c r="EV97" s="94"/>
      <c r="EW97" s="94"/>
      <c r="EX97" s="94"/>
      <c r="EY97" s="94"/>
      <c r="EZ97" s="94"/>
      <c r="FA97" s="94"/>
      <c r="FB97" s="94"/>
      <c r="FC97" s="94"/>
      <c r="FD97" s="94"/>
      <c r="FE97" s="94"/>
      <c r="FF97" s="94"/>
      <c r="FG97" s="94"/>
      <c r="FH97" s="94"/>
      <c r="FI97" s="94"/>
      <c r="FJ97" s="94"/>
      <c r="FK97" s="94"/>
      <c r="FL97" s="94"/>
      <c r="FM97" s="94"/>
      <c r="FN97" s="94"/>
      <c r="FO97" s="94"/>
      <c r="FP97" s="94"/>
      <c r="FQ97" s="94"/>
      <c r="FR97" s="94"/>
      <c r="FS97" s="94"/>
      <c r="FT97" s="94"/>
      <c r="FU97" s="94"/>
      <c r="FV97" s="94"/>
      <c r="FW97" s="94"/>
      <c r="FX97" s="94"/>
      <c r="FY97" s="94"/>
      <c r="FZ97" s="94"/>
      <c r="GA97" s="94"/>
      <c r="GB97" s="94"/>
      <c r="GC97" s="94"/>
      <c r="GD97" s="94"/>
      <c r="GE97" s="94"/>
      <c r="GF97" s="94"/>
      <c r="GG97" s="94"/>
      <c r="GH97" s="94"/>
      <c r="GI97" s="94"/>
      <c r="GJ97" s="94"/>
      <c r="GK97" s="94"/>
      <c r="GL97" s="94"/>
      <c r="GM97" s="94"/>
      <c r="GN97" s="94"/>
      <c r="GO97" s="94"/>
      <c r="GP97" s="94"/>
      <c r="GQ97" s="94"/>
      <c r="GR97" s="94"/>
      <c r="GS97" s="94"/>
      <c r="GT97" s="94"/>
      <c r="GU97" s="94"/>
      <c r="GV97" s="94"/>
      <c r="GW97" s="94"/>
      <c r="GX97" s="94"/>
      <c r="GY97" s="94"/>
      <c r="GZ97" s="94"/>
      <c r="HA97" s="94"/>
      <c r="HB97" s="94"/>
      <c r="HC97" s="94"/>
      <c r="HD97" s="94"/>
      <c r="HE97" s="94"/>
      <c r="HF97" s="94"/>
      <c r="HG97" s="94"/>
      <c r="HH97" s="94"/>
      <c r="HI97" s="94"/>
      <c r="HJ97" s="94"/>
      <c r="HK97" s="94"/>
      <c r="HL97" s="94"/>
      <c r="HM97" s="94"/>
      <c r="HN97" s="94"/>
      <c r="HO97" s="94"/>
      <c r="HP97" s="94"/>
      <c r="HQ97" s="94"/>
      <c r="HR97" s="94"/>
      <c r="HS97" s="94"/>
      <c r="HT97" s="94"/>
      <c r="HU97" s="94"/>
      <c r="HV97" s="94"/>
      <c r="HW97" s="94"/>
      <c r="HX97" s="94"/>
      <c r="HY97" s="94"/>
      <c r="HZ97" s="94"/>
      <c r="IA97" s="94"/>
      <c r="IB97" s="94"/>
      <c r="IC97" s="94"/>
      <c r="ID97" s="94"/>
      <c r="IE97" s="94"/>
      <c r="IF97" s="94"/>
      <c r="IG97" s="94"/>
      <c r="IH97" s="94"/>
      <c r="II97" s="94"/>
      <c r="IJ97" s="94"/>
      <c r="IK97" s="94"/>
      <c r="IL97" s="94"/>
      <c r="IM97" s="94"/>
      <c r="IN97" s="94"/>
      <c r="IO97" s="94"/>
      <c r="IP97" s="94"/>
      <c r="IQ97" s="94"/>
      <c r="IR97" s="94"/>
      <c r="IS97" s="94"/>
      <c r="IT97" s="94"/>
      <c r="IU97" s="94"/>
      <c r="IV97" s="94"/>
      <c r="IW97" s="94"/>
      <c r="IX97" s="94"/>
      <c r="IY97" s="94"/>
      <c r="IZ97" s="94"/>
      <c r="JA97" s="94"/>
      <c r="JB97" s="94"/>
      <c r="JC97" s="94"/>
      <c r="JD97" s="94"/>
      <c r="JE97" s="94"/>
      <c r="JF97" s="94"/>
      <c r="JG97" s="94"/>
      <c r="JH97" s="94"/>
      <c r="JI97" s="94"/>
      <c r="JJ97" s="94"/>
      <c r="JK97" s="94"/>
      <c r="JL97" s="94"/>
      <c r="JM97" s="94"/>
      <c r="JN97" s="94"/>
      <c r="JO97" s="94"/>
      <c r="JP97" s="94"/>
      <c r="JQ97" s="94"/>
      <c r="JR97" s="94"/>
      <c r="JS97" s="94"/>
      <c r="JT97" s="94"/>
      <c r="JU97" s="94"/>
      <c r="JV97" s="94"/>
      <c r="JW97" s="94"/>
      <c r="JX97" s="94"/>
      <c r="JY97" s="94"/>
      <c r="JZ97" s="94"/>
      <c r="KA97" s="94"/>
      <c r="KB97" s="94"/>
      <c r="KC97" s="94"/>
      <c r="KD97" s="94"/>
      <c r="KE97" s="94"/>
      <c r="KF97" s="94"/>
      <c r="KG97" s="94"/>
      <c r="KH97" s="94"/>
      <c r="KI97" s="94"/>
      <c r="KJ97" s="94"/>
      <c r="KK97" s="94"/>
      <c r="KL97" s="94"/>
      <c r="KM97" s="94"/>
      <c r="KN97" s="94"/>
      <c r="KO97" s="94"/>
      <c r="KP97" s="94"/>
      <c r="KQ97" s="94"/>
      <c r="KR97" s="94"/>
      <c r="KS97" s="94"/>
      <c r="KT97" s="94"/>
      <c r="KU97" s="94"/>
      <c r="KV97" s="94"/>
      <c r="KW97" s="94"/>
      <c r="KX97" s="94"/>
      <c r="KY97" s="94"/>
      <c r="KZ97" s="94"/>
      <c r="LA97" s="94"/>
      <c r="LB97" s="94"/>
      <c r="LC97" s="94"/>
      <c r="LD97" s="94"/>
      <c r="LE97" s="94"/>
      <c r="LF97" s="94"/>
      <c r="LG97" s="94"/>
      <c r="LH97" s="94"/>
      <c r="LI97" s="94"/>
      <c r="LJ97" s="94"/>
      <c r="LK97" s="94"/>
      <c r="LL97" s="94"/>
      <c r="LM97" s="94"/>
      <c r="LN97" s="94"/>
      <c r="LO97" s="94"/>
      <c r="LP97" s="94"/>
      <c r="LQ97" s="94"/>
      <c r="LR97" s="94"/>
      <c r="LS97" s="94"/>
      <c r="LT97" s="94"/>
      <c r="LU97" s="94"/>
      <c r="LV97" s="94"/>
      <c r="LW97" s="94"/>
      <c r="LX97" s="94"/>
      <c r="LY97" s="94"/>
      <c r="LZ97" s="94"/>
      <c r="MA97" s="94"/>
      <c r="MB97" s="94"/>
      <c r="MC97" s="94"/>
      <c r="MD97" s="94"/>
      <c r="ME97" s="94"/>
      <c r="MF97" s="94"/>
      <c r="MG97" s="94"/>
      <c r="MH97" s="94"/>
      <c r="MI97" s="94"/>
      <c r="MJ97" s="94"/>
      <c r="MK97" s="94"/>
      <c r="ML97" s="94"/>
      <c r="MM97" s="94"/>
      <c r="MN97" s="94"/>
      <c r="MO97" s="94"/>
      <c r="MP97" s="94"/>
      <c r="MQ97" s="94"/>
      <c r="MR97" s="94"/>
      <c r="MS97" s="94"/>
      <c r="MT97" s="94"/>
      <c r="MU97" s="94"/>
      <c r="MV97" s="94"/>
      <c r="MW97" s="94"/>
      <c r="MX97" s="94"/>
      <c r="MY97" s="94"/>
      <c r="MZ97" s="94"/>
      <c r="NA97" s="94"/>
      <c r="NB97" s="94"/>
      <c r="NC97" s="94"/>
      <c r="ND97" s="94"/>
      <c r="NE97" s="94"/>
      <c r="NF97" s="94"/>
      <c r="NG97" s="94"/>
      <c r="NH97" s="94"/>
      <c r="NI97" s="94"/>
      <c r="NJ97" s="94"/>
      <c r="NK97" s="94"/>
      <c r="NL97" s="94"/>
      <c r="NM97" s="94"/>
      <c r="NN97" s="94"/>
      <c r="NO97" s="94"/>
      <c r="NP97" s="94"/>
      <c r="NQ97" s="94"/>
      <c r="NR97" s="94"/>
      <c r="NS97" s="94"/>
      <c r="NT97" s="94"/>
      <c r="NU97" s="94"/>
      <c r="NV97" s="94"/>
      <c r="NW97" s="94"/>
      <c r="NX97" s="94"/>
      <c r="NY97" s="94"/>
      <c r="NZ97" s="94"/>
      <c r="OA97" s="94"/>
      <c r="OB97" s="94"/>
      <c r="OC97" s="94"/>
      <c r="OD97" s="94"/>
      <c r="OE97" s="94"/>
      <c r="OF97" s="94"/>
      <c r="OG97" s="94"/>
      <c r="OH97" s="94"/>
      <c r="OI97" s="94"/>
      <c r="OJ97" s="94"/>
      <c r="OK97" s="94"/>
      <c r="OL97" s="94"/>
      <c r="OM97" s="94"/>
      <c r="ON97" s="94"/>
      <c r="OO97" s="94"/>
      <c r="OP97" s="94"/>
      <c r="OQ97" s="94"/>
      <c r="OR97" s="94"/>
      <c r="OS97" s="94"/>
      <c r="OT97" s="94"/>
      <c r="OU97" s="94"/>
      <c r="OV97" s="94"/>
      <c r="OW97" s="94"/>
      <c r="OX97" s="94"/>
      <c r="OY97" s="94"/>
      <c r="OZ97" s="94"/>
      <c r="PA97" s="94"/>
      <c r="PB97" s="94"/>
      <c r="PC97" s="94"/>
      <c r="PD97" s="94"/>
      <c r="PE97" s="94"/>
      <c r="PF97" s="94"/>
      <c r="PG97" s="94"/>
      <c r="PH97" s="94"/>
      <c r="PI97" s="94"/>
      <c r="PJ97" s="94"/>
      <c r="PK97" s="94"/>
      <c r="PL97" s="94"/>
      <c r="PM97" s="94"/>
      <c r="PN97" s="94"/>
      <c r="PO97" s="94"/>
      <c r="PP97" s="94"/>
      <c r="PQ97" s="94"/>
      <c r="PR97" s="94"/>
      <c r="PS97" s="94"/>
      <c r="PT97" s="94"/>
      <c r="PU97" s="94"/>
      <c r="PV97" s="94"/>
      <c r="PW97" s="94"/>
      <c r="PX97" s="94"/>
      <c r="PY97" s="94"/>
      <c r="PZ97" s="94"/>
      <c r="QA97" s="94"/>
      <c r="QB97" s="94"/>
      <c r="QC97" s="94"/>
      <c r="QD97" s="94"/>
      <c r="QE97" s="94"/>
      <c r="QF97" s="94"/>
      <c r="QG97" s="94"/>
      <c r="QH97" s="94"/>
      <c r="QI97" s="94"/>
      <c r="QJ97" s="94"/>
      <c r="QK97" s="94"/>
      <c r="QL97" s="94"/>
      <c r="QM97" s="94"/>
      <c r="QN97" s="94"/>
      <c r="QO97" s="94"/>
      <c r="QP97" s="94"/>
      <c r="QQ97" s="94"/>
      <c r="QR97" s="94"/>
      <c r="QS97" s="94"/>
      <c r="QT97" s="94"/>
      <c r="QU97" s="94"/>
      <c r="QV97" s="94"/>
      <c r="QW97" s="94"/>
      <c r="QX97" s="94"/>
      <c r="QY97" s="94"/>
      <c r="QZ97" s="94"/>
      <c r="RA97" s="94"/>
      <c r="RB97" s="94"/>
      <c r="RC97" s="94"/>
      <c r="RD97" s="94"/>
      <c r="RE97" s="94"/>
      <c r="RF97" s="94"/>
      <c r="RG97" s="94"/>
      <c r="RH97" s="94"/>
      <c r="RI97" s="94"/>
      <c r="RJ97" s="94"/>
      <c r="RK97" s="94"/>
      <c r="RL97" s="94"/>
      <c r="RM97" s="94"/>
      <c r="RN97" s="94"/>
      <c r="RO97" s="94"/>
      <c r="RP97" s="94"/>
      <c r="RQ97" s="94"/>
      <c r="RR97" s="94"/>
      <c r="RS97" s="94"/>
      <c r="RT97" s="94"/>
      <c r="RU97" s="94"/>
      <c r="RV97" s="94"/>
      <c r="RW97" s="94"/>
      <c r="RX97" s="94"/>
      <c r="RY97" s="94"/>
      <c r="RZ97" s="94"/>
      <c r="SA97" s="94"/>
      <c r="SB97" s="94"/>
      <c r="SC97" s="94"/>
      <c r="SD97" s="94"/>
      <c r="SE97" s="94"/>
      <c r="SF97" s="94"/>
      <c r="SG97" s="94"/>
      <c r="SH97" s="94"/>
      <c r="SI97" s="94"/>
      <c r="SJ97" s="94"/>
      <c r="SK97" s="94"/>
      <c r="SL97" s="94"/>
      <c r="SM97" s="94"/>
      <c r="SN97" s="94"/>
      <c r="SO97" s="94"/>
      <c r="SP97" s="94"/>
      <c r="SQ97" s="94"/>
      <c r="SR97" s="94"/>
      <c r="SS97" s="94"/>
      <c r="ST97" s="94"/>
      <c r="SU97" s="94"/>
      <c r="SV97" s="94"/>
      <c r="SW97" s="94"/>
      <c r="SX97" s="94"/>
      <c r="SY97" s="94"/>
      <c r="SZ97" s="94"/>
      <c r="TA97" s="94"/>
      <c r="TB97" s="94"/>
      <c r="TC97" s="94"/>
      <c r="TD97" s="94"/>
      <c r="TE97" s="94"/>
      <c r="TF97" s="94"/>
      <c r="TG97" s="94"/>
      <c r="TH97" s="94"/>
      <c r="TI97" s="94"/>
      <c r="TJ97" s="94"/>
      <c r="TK97" s="94"/>
      <c r="TL97" s="94"/>
      <c r="TM97" s="94"/>
      <c r="TN97" s="94"/>
      <c r="TO97" s="94"/>
      <c r="TP97" s="94"/>
      <c r="TQ97" s="94"/>
      <c r="TR97" s="94"/>
      <c r="TS97" s="94"/>
      <c r="TT97" s="94"/>
      <c r="TU97" s="94"/>
      <c r="TV97" s="94"/>
      <c r="TW97" s="94"/>
      <c r="TX97" s="94"/>
      <c r="TY97" s="94"/>
      <c r="TZ97" s="94"/>
      <c r="UA97" s="94"/>
      <c r="UB97" s="94"/>
      <c r="UC97" s="94"/>
      <c r="UD97" s="94"/>
      <c r="UE97" s="94"/>
      <c r="UF97" s="94"/>
      <c r="UG97" s="94"/>
      <c r="UH97" s="94"/>
      <c r="UI97" s="94"/>
      <c r="UJ97" s="94"/>
      <c r="UK97" s="94"/>
      <c r="UL97" s="94"/>
      <c r="UM97" s="94"/>
      <c r="UN97" s="94"/>
      <c r="UO97" s="94"/>
      <c r="UP97" s="94"/>
      <c r="UQ97" s="94"/>
      <c r="UR97" s="94"/>
      <c r="US97" s="94"/>
      <c r="UT97" s="94"/>
      <c r="UU97" s="94"/>
      <c r="UV97" s="94"/>
      <c r="UW97" s="94"/>
      <c r="UX97" s="94"/>
      <c r="UY97" s="94"/>
      <c r="UZ97" s="94"/>
      <c r="VA97" s="94"/>
      <c r="VB97" s="94"/>
      <c r="VC97" s="94"/>
      <c r="VD97" s="94"/>
      <c r="VE97" s="94"/>
      <c r="VF97" s="94"/>
      <c r="VG97" s="94"/>
      <c r="VH97" s="94"/>
      <c r="VI97" s="94"/>
      <c r="VJ97" s="94"/>
      <c r="VK97" s="94"/>
      <c r="VL97" s="94"/>
      <c r="VM97" s="94"/>
      <c r="VN97" s="94"/>
      <c r="VO97" s="94"/>
      <c r="VP97" s="94"/>
      <c r="VQ97" s="94"/>
      <c r="VR97" s="94"/>
      <c r="VS97" s="94"/>
      <c r="VT97" s="94"/>
      <c r="VU97" s="94"/>
      <c r="VV97" s="94"/>
      <c r="VW97" s="94"/>
      <c r="VX97" s="94"/>
      <c r="VY97" s="94"/>
      <c r="VZ97" s="94"/>
      <c r="WA97" s="94"/>
      <c r="WB97" s="94"/>
      <c r="WC97" s="94"/>
      <c r="WD97" s="94"/>
      <c r="WE97" s="94"/>
      <c r="WF97" s="94"/>
      <c r="WG97" s="94"/>
      <c r="WH97" s="94"/>
      <c r="WI97" s="94"/>
      <c r="WJ97" s="94"/>
      <c r="WK97" s="94"/>
      <c r="WL97" s="94"/>
      <c r="WM97" s="94"/>
      <c r="WN97" s="94"/>
      <c r="WO97" s="94"/>
      <c r="WP97" s="94"/>
      <c r="WQ97" s="94"/>
      <c r="WR97" s="94"/>
      <c r="WS97" s="94"/>
      <c r="WT97" s="94"/>
      <c r="WU97" s="94"/>
      <c r="WV97" s="94"/>
      <c r="WW97" s="94"/>
      <c r="WX97" s="94"/>
      <c r="WY97" s="94"/>
      <c r="WZ97" s="94"/>
      <c r="XA97" s="94"/>
      <c r="XB97" s="94"/>
      <c r="XC97" s="94"/>
      <c r="XD97" s="94"/>
      <c r="XE97" s="94"/>
      <c r="XF97" s="94"/>
      <c r="XG97" s="94"/>
      <c r="XH97" s="94"/>
      <c r="XI97" s="94"/>
      <c r="XJ97" s="94"/>
      <c r="XK97" s="94"/>
      <c r="XL97" s="94"/>
      <c r="XM97" s="94"/>
      <c r="XN97" s="94"/>
      <c r="XO97" s="94"/>
      <c r="XP97" s="94"/>
      <c r="XQ97" s="94"/>
      <c r="XR97" s="94"/>
      <c r="XS97" s="94"/>
      <c r="XT97" s="94"/>
      <c r="XU97" s="94"/>
      <c r="XV97" s="94"/>
      <c r="XW97" s="94"/>
      <c r="XX97" s="94"/>
      <c r="XY97" s="94"/>
      <c r="XZ97" s="94"/>
      <c r="YA97" s="94"/>
      <c r="YB97" s="94"/>
      <c r="YC97" s="94"/>
      <c r="YD97" s="94"/>
      <c r="YE97" s="94"/>
      <c r="YF97" s="94"/>
      <c r="YG97" s="94"/>
      <c r="YH97" s="94"/>
      <c r="YI97" s="94"/>
      <c r="YJ97" s="94"/>
      <c r="YK97" s="94"/>
      <c r="YL97" s="94"/>
      <c r="YM97" s="94"/>
      <c r="YN97" s="94"/>
      <c r="YO97" s="94"/>
      <c r="YP97" s="94"/>
      <c r="YQ97" s="94"/>
      <c r="YR97" s="94"/>
      <c r="YS97" s="94"/>
      <c r="YT97" s="94"/>
      <c r="YU97" s="94"/>
      <c r="YV97" s="94"/>
      <c r="YW97" s="94"/>
      <c r="YX97" s="94"/>
      <c r="YY97" s="94"/>
      <c r="YZ97" s="94"/>
      <c r="ZA97" s="94"/>
      <c r="ZB97" s="94"/>
      <c r="ZC97" s="94"/>
      <c r="ZD97" s="94"/>
      <c r="ZE97" s="94"/>
      <c r="ZF97" s="94"/>
      <c r="ZG97" s="94"/>
      <c r="ZH97" s="94"/>
      <c r="ZI97" s="94"/>
      <c r="ZJ97" s="94"/>
      <c r="ZK97" s="94"/>
      <c r="ZL97" s="94"/>
      <c r="ZM97" s="94"/>
      <c r="ZN97" s="94"/>
      <c r="ZO97" s="94"/>
      <c r="ZP97" s="94"/>
      <c r="ZQ97" s="94"/>
      <c r="ZR97" s="94"/>
      <c r="ZS97" s="94"/>
      <c r="ZT97" s="94"/>
      <c r="ZU97" s="94"/>
      <c r="ZV97" s="94"/>
      <c r="ZW97" s="94"/>
      <c r="ZX97" s="94"/>
      <c r="ZY97" s="94"/>
      <c r="ZZ97" s="94"/>
      <c r="AAA97" s="94"/>
      <c r="AAB97" s="94"/>
      <c r="AAC97" s="94"/>
      <c r="AAD97" s="94"/>
      <c r="AAE97" s="94"/>
      <c r="AAF97" s="94"/>
      <c r="AAG97" s="94"/>
      <c r="AAH97" s="94"/>
      <c r="AAI97" s="94"/>
      <c r="AAJ97" s="94"/>
      <c r="AAK97" s="94"/>
      <c r="AAL97" s="94"/>
      <c r="AAM97" s="94"/>
      <c r="AAN97" s="94"/>
      <c r="AAO97" s="94"/>
      <c r="AAP97" s="94"/>
      <c r="AAQ97" s="94"/>
      <c r="AAR97" s="94"/>
      <c r="AAS97" s="94"/>
      <c r="AAT97" s="94"/>
      <c r="AAU97" s="94"/>
      <c r="AAV97" s="94"/>
      <c r="AAW97" s="94"/>
      <c r="AAX97" s="94"/>
      <c r="AAY97" s="94"/>
      <c r="AAZ97" s="94"/>
      <c r="ABA97" s="94"/>
      <c r="ABB97" s="94"/>
      <c r="ABC97" s="94"/>
      <c r="ABD97" s="94"/>
      <c r="ABE97" s="94"/>
      <c r="ABF97" s="94"/>
      <c r="ABG97" s="94"/>
      <c r="ABH97" s="94"/>
      <c r="ABI97" s="94"/>
      <c r="ABJ97" s="94"/>
      <c r="ABK97" s="94"/>
      <c r="ABL97" s="94"/>
      <c r="ABM97" s="94"/>
      <c r="ABN97" s="94"/>
      <c r="ABO97" s="94"/>
      <c r="ABP97" s="94"/>
    </row>
    <row r="98" spans="1:744" ht="14.45" customHeight="1" x14ac:dyDescent="0.25">
      <c r="A98" s="26" t="s">
        <v>112</v>
      </c>
      <c r="B98" s="27" t="s">
        <v>66</v>
      </c>
      <c r="C98" s="27" t="s">
        <v>3</v>
      </c>
      <c r="D98" s="27" t="s">
        <v>27</v>
      </c>
      <c r="E98" s="28">
        <v>5332</v>
      </c>
      <c r="F98" s="34">
        <v>1717</v>
      </c>
      <c r="G98" s="30">
        <v>900</v>
      </c>
      <c r="H98" s="29">
        <v>700</v>
      </c>
      <c r="I98" s="29">
        <v>700</v>
      </c>
      <c r="J98" s="29">
        <v>1000</v>
      </c>
      <c r="K98" s="40">
        <v>1000</v>
      </c>
      <c r="L98" s="93">
        <v>1000</v>
      </c>
      <c r="M98" s="93">
        <v>124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  <c r="BJ98" s="94"/>
      <c r="BK98" s="94"/>
      <c r="BL98" s="94"/>
      <c r="BM98" s="94"/>
      <c r="BN98" s="94"/>
      <c r="BO98" s="94"/>
      <c r="BP98" s="94"/>
      <c r="BQ98" s="94"/>
      <c r="BR98" s="94"/>
      <c r="BS98" s="94"/>
      <c r="BT98" s="94"/>
      <c r="BU98" s="94"/>
      <c r="BV98" s="94"/>
      <c r="BW98" s="94"/>
      <c r="BX98" s="94"/>
      <c r="BY98" s="94"/>
      <c r="BZ98" s="94"/>
      <c r="CA98" s="94"/>
      <c r="CB98" s="94"/>
      <c r="CC98" s="94"/>
      <c r="CD98" s="94"/>
      <c r="CE98" s="94"/>
      <c r="CF98" s="94"/>
      <c r="CG98" s="94"/>
      <c r="CH98" s="94"/>
      <c r="CI98" s="94"/>
      <c r="CJ98" s="94"/>
      <c r="CK98" s="94"/>
      <c r="CL98" s="94"/>
      <c r="CM98" s="94"/>
      <c r="CN98" s="94"/>
      <c r="CO98" s="94"/>
      <c r="CP98" s="94"/>
      <c r="CQ98" s="94"/>
      <c r="CR98" s="94"/>
      <c r="CS98" s="94"/>
      <c r="CT98" s="94"/>
      <c r="CU98" s="94"/>
      <c r="CV98" s="94"/>
      <c r="CW98" s="94"/>
      <c r="CX98" s="94"/>
      <c r="CY98" s="94"/>
      <c r="CZ98" s="94"/>
      <c r="DA98" s="94"/>
      <c r="DB98" s="94"/>
      <c r="DC98" s="94"/>
      <c r="DD98" s="94"/>
      <c r="DE98" s="94"/>
      <c r="DF98" s="94"/>
      <c r="DG98" s="94"/>
      <c r="DH98" s="94"/>
      <c r="DI98" s="94"/>
      <c r="DJ98" s="94"/>
      <c r="DK98" s="94"/>
      <c r="DL98" s="94"/>
      <c r="DM98" s="94"/>
      <c r="DN98" s="94"/>
      <c r="DO98" s="94"/>
      <c r="DP98" s="94"/>
      <c r="DQ98" s="94"/>
      <c r="DR98" s="94"/>
      <c r="DS98" s="94"/>
      <c r="DT98" s="94"/>
      <c r="DU98" s="94"/>
      <c r="DV98" s="94"/>
      <c r="DW98" s="94"/>
      <c r="DX98" s="94"/>
      <c r="DY98" s="94"/>
      <c r="DZ98" s="94"/>
      <c r="EA98" s="94"/>
      <c r="EB98" s="94"/>
      <c r="EC98" s="94"/>
      <c r="ED98" s="94"/>
      <c r="EE98" s="94"/>
      <c r="EF98" s="94"/>
      <c r="EG98" s="94"/>
      <c r="EH98" s="94"/>
      <c r="EI98" s="94"/>
      <c r="EJ98" s="94"/>
      <c r="EK98" s="94"/>
      <c r="EL98" s="94"/>
      <c r="EM98" s="94"/>
      <c r="EN98" s="94"/>
      <c r="EO98" s="94"/>
      <c r="EP98" s="94"/>
      <c r="EQ98" s="94"/>
      <c r="ER98" s="94"/>
      <c r="ES98" s="94"/>
      <c r="ET98" s="94"/>
      <c r="EU98" s="94"/>
      <c r="EV98" s="94"/>
      <c r="EW98" s="94"/>
      <c r="EX98" s="94"/>
      <c r="EY98" s="94"/>
      <c r="EZ98" s="94"/>
      <c r="FA98" s="94"/>
      <c r="FB98" s="94"/>
      <c r="FC98" s="94"/>
      <c r="FD98" s="94"/>
      <c r="FE98" s="94"/>
      <c r="FF98" s="94"/>
      <c r="FG98" s="94"/>
      <c r="FH98" s="94"/>
      <c r="FI98" s="94"/>
      <c r="FJ98" s="94"/>
      <c r="FK98" s="94"/>
      <c r="FL98" s="94"/>
      <c r="FM98" s="94"/>
      <c r="FN98" s="94"/>
      <c r="FO98" s="94"/>
      <c r="FP98" s="94"/>
      <c r="FQ98" s="94"/>
      <c r="FR98" s="94"/>
      <c r="FS98" s="94"/>
      <c r="FT98" s="94"/>
      <c r="FU98" s="94"/>
      <c r="FV98" s="94"/>
      <c r="FW98" s="94"/>
      <c r="FX98" s="94"/>
      <c r="FY98" s="94"/>
      <c r="FZ98" s="94"/>
      <c r="GA98" s="94"/>
      <c r="GB98" s="94"/>
      <c r="GC98" s="94"/>
      <c r="GD98" s="94"/>
      <c r="GE98" s="94"/>
      <c r="GF98" s="94"/>
      <c r="GG98" s="94"/>
      <c r="GH98" s="94"/>
      <c r="GI98" s="94"/>
      <c r="GJ98" s="94"/>
      <c r="GK98" s="94"/>
      <c r="GL98" s="94"/>
      <c r="GM98" s="94"/>
      <c r="GN98" s="94"/>
      <c r="GO98" s="94"/>
      <c r="GP98" s="94"/>
      <c r="GQ98" s="94"/>
      <c r="GR98" s="94"/>
      <c r="GS98" s="94"/>
      <c r="GT98" s="94"/>
      <c r="GU98" s="94"/>
      <c r="GV98" s="94"/>
      <c r="GW98" s="94"/>
      <c r="GX98" s="94"/>
      <c r="GY98" s="94"/>
      <c r="GZ98" s="94"/>
      <c r="HA98" s="94"/>
      <c r="HB98" s="94"/>
      <c r="HC98" s="94"/>
      <c r="HD98" s="94"/>
      <c r="HE98" s="94"/>
      <c r="HF98" s="94"/>
      <c r="HG98" s="94"/>
      <c r="HH98" s="94"/>
      <c r="HI98" s="94"/>
      <c r="HJ98" s="94"/>
      <c r="HK98" s="94"/>
      <c r="HL98" s="94"/>
      <c r="HM98" s="94"/>
      <c r="HN98" s="94"/>
      <c r="HO98" s="94"/>
      <c r="HP98" s="94"/>
      <c r="HQ98" s="94"/>
      <c r="HR98" s="94"/>
      <c r="HS98" s="94"/>
      <c r="HT98" s="94"/>
      <c r="HU98" s="94"/>
      <c r="HV98" s="94"/>
      <c r="HW98" s="94"/>
      <c r="HX98" s="94"/>
      <c r="HY98" s="94"/>
      <c r="HZ98" s="94"/>
      <c r="IA98" s="94"/>
      <c r="IB98" s="94"/>
      <c r="IC98" s="94"/>
      <c r="ID98" s="94"/>
      <c r="IE98" s="94"/>
      <c r="IF98" s="94"/>
      <c r="IG98" s="94"/>
      <c r="IH98" s="94"/>
      <c r="II98" s="94"/>
      <c r="IJ98" s="94"/>
      <c r="IK98" s="94"/>
      <c r="IL98" s="94"/>
      <c r="IM98" s="94"/>
      <c r="IN98" s="94"/>
      <c r="IO98" s="94"/>
      <c r="IP98" s="94"/>
      <c r="IQ98" s="94"/>
      <c r="IR98" s="94"/>
      <c r="IS98" s="94"/>
      <c r="IT98" s="94"/>
      <c r="IU98" s="94"/>
      <c r="IV98" s="94"/>
      <c r="IW98" s="94"/>
      <c r="IX98" s="94"/>
      <c r="IY98" s="94"/>
      <c r="IZ98" s="94"/>
      <c r="JA98" s="94"/>
      <c r="JB98" s="94"/>
      <c r="JC98" s="94"/>
      <c r="JD98" s="94"/>
      <c r="JE98" s="94"/>
      <c r="JF98" s="94"/>
      <c r="JG98" s="94"/>
      <c r="JH98" s="94"/>
      <c r="JI98" s="94"/>
      <c r="JJ98" s="94"/>
      <c r="JK98" s="94"/>
      <c r="JL98" s="94"/>
      <c r="JM98" s="94"/>
      <c r="JN98" s="94"/>
      <c r="JO98" s="94"/>
      <c r="JP98" s="94"/>
      <c r="JQ98" s="94"/>
      <c r="JR98" s="94"/>
      <c r="JS98" s="94"/>
      <c r="JT98" s="94"/>
      <c r="JU98" s="94"/>
      <c r="JV98" s="94"/>
      <c r="JW98" s="94"/>
      <c r="JX98" s="94"/>
      <c r="JY98" s="94"/>
      <c r="JZ98" s="94"/>
      <c r="KA98" s="94"/>
      <c r="KB98" s="94"/>
      <c r="KC98" s="94"/>
      <c r="KD98" s="94"/>
      <c r="KE98" s="94"/>
      <c r="KF98" s="94"/>
      <c r="KG98" s="94"/>
      <c r="KH98" s="94"/>
      <c r="KI98" s="94"/>
      <c r="KJ98" s="94"/>
      <c r="KK98" s="94"/>
      <c r="KL98" s="94"/>
      <c r="KM98" s="94"/>
      <c r="KN98" s="94"/>
      <c r="KO98" s="94"/>
      <c r="KP98" s="94"/>
      <c r="KQ98" s="94"/>
      <c r="KR98" s="94"/>
      <c r="KS98" s="94"/>
      <c r="KT98" s="94"/>
      <c r="KU98" s="94"/>
      <c r="KV98" s="94"/>
      <c r="KW98" s="94"/>
      <c r="KX98" s="94"/>
      <c r="KY98" s="94"/>
      <c r="KZ98" s="94"/>
      <c r="LA98" s="94"/>
      <c r="LB98" s="94"/>
      <c r="LC98" s="94"/>
      <c r="LD98" s="94"/>
      <c r="LE98" s="94"/>
      <c r="LF98" s="94"/>
      <c r="LG98" s="94"/>
      <c r="LH98" s="94"/>
      <c r="LI98" s="94"/>
      <c r="LJ98" s="94"/>
      <c r="LK98" s="94"/>
      <c r="LL98" s="94"/>
      <c r="LM98" s="94"/>
      <c r="LN98" s="94"/>
      <c r="LO98" s="94"/>
      <c r="LP98" s="94"/>
      <c r="LQ98" s="94"/>
      <c r="LR98" s="94"/>
      <c r="LS98" s="94"/>
      <c r="LT98" s="94"/>
      <c r="LU98" s="94"/>
      <c r="LV98" s="94"/>
      <c r="LW98" s="94"/>
      <c r="LX98" s="94"/>
      <c r="LY98" s="94"/>
      <c r="LZ98" s="94"/>
      <c r="MA98" s="94"/>
      <c r="MB98" s="94"/>
      <c r="MC98" s="94"/>
      <c r="MD98" s="94"/>
      <c r="ME98" s="94"/>
      <c r="MF98" s="94"/>
      <c r="MG98" s="94"/>
      <c r="MH98" s="94"/>
      <c r="MI98" s="94"/>
      <c r="MJ98" s="94"/>
      <c r="MK98" s="94"/>
      <c r="ML98" s="94"/>
      <c r="MM98" s="94"/>
      <c r="MN98" s="94"/>
      <c r="MO98" s="94"/>
      <c r="MP98" s="94"/>
      <c r="MQ98" s="94"/>
      <c r="MR98" s="94"/>
      <c r="MS98" s="94"/>
      <c r="MT98" s="94"/>
      <c r="MU98" s="94"/>
      <c r="MV98" s="94"/>
      <c r="MW98" s="94"/>
      <c r="MX98" s="94"/>
      <c r="MY98" s="94"/>
      <c r="MZ98" s="94"/>
      <c r="NA98" s="94"/>
      <c r="NB98" s="94"/>
      <c r="NC98" s="94"/>
      <c r="ND98" s="94"/>
      <c r="NE98" s="94"/>
      <c r="NF98" s="94"/>
      <c r="NG98" s="94"/>
      <c r="NH98" s="94"/>
      <c r="NI98" s="94"/>
      <c r="NJ98" s="94"/>
      <c r="NK98" s="94"/>
      <c r="NL98" s="94"/>
      <c r="NM98" s="94"/>
      <c r="NN98" s="94"/>
      <c r="NO98" s="94"/>
      <c r="NP98" s="94"/>
      <c r="NQ98" s="94"/>
      <c r="NR98" s="94"/>
      <c r="NS98" s="94"/>
      <c r="NT98" s="94"/>
      <c r="NU98" s="94"/>
      <c r="NV98" s="94"/>
      <c r="NW98" s="94"/>
      <c r="NX98" s="94"/>
      <c r="NY98" s="94"/>
      <c r="NZ98" s="94"/>
      <c r="OA98" s="94"/>
      <c r="OB98" s="94"/>
      <c r="OC98" s="94"/>
      <c r="OD98" s="94"/>
      <c r="OE98" s="94"/>
      <c r="OF98" s="94"/>
      <c r="OG98" s="94"/>
      <c r="OH98" s="94"/>
      <c r="OI98" s="94"/>
      <c r="OJ98" s="94"/>
      <c r="OK98" s="94"/>
      <c r="OL98" s="94"/>
      <c r="OM98" s="94"/>
      <c r="ON98" s="94"/>
      <c r="OO98" s="94"/>
      <c r="OP98" s="94"/>
      <c r="OQ98" s="94"/>
      <c r="OR98" s="94"/>
      <c r="OS98" s="94"/>
      <c r="OT98" s="94"/>
      <c r="OU98" s="94"/>
      <c r="OV98" s="94"/>
      <c r="OW98" s="94"/>
      <c r="OX98" s="94"/>
      <c r="OY98" s="94"/>
      <c r="OZ98" s="94"/>
      <c r="PA98" s="94"/>
      <c r="PB98" s="94"/>
      <c r="PC98" s="94"/>
      <c r="PD98" s="94"/>
      <c r="PE98" s="94"/>
      <c r="PF98" s="94"/>
      <c r="PG98" s="94"/>
      <c r="PH98" s="94"/>
      <c r="PI98" s="94"/>
      <c r="PJ98" s="94"/>
      <c r="PK98" s="94"/>
      <c r="PL98" s="94"/>
      <c r="PM98" s="94"/>
      <c r="PN98" s="94"/>
      <c r="PO98" s="94"/>
      <c r="PP98" s="94"/>
      <c r="PQ98" s="94"/>
      <c r="PR98" s="94"/>
      <c r="PS98" s="94"/>
      <c r="PT98" s="94"/>
      <c r="PU98" s="94"/>
      <c r="PV98" s="94"/>
      <c r="PW98" s="94"/>
      <c r="PX98" s="94"/>
      <c r="PY98" s="94"/>
      <c r="PZ98" s="94"/>
      <c r="QA98" s="94"/>
      <c r="QB98" s="94"/>
      <c r="QC98" s="94"/>
      <c r="QD98" s="94"/>
      <c r="QE98" s="94"/>
      <c r="QF98" s="94"/>
      <c r="QG98" s="94"/>
      <c r="QH98" s="94"/>
      <c r="QI98" s="94"/>
      <c r="QJ98" s="94"/>
      <c r="QK98" s="94"/>
      <c r="QL98" s="94"/>
      <c r="QM98" s="94"/>
      <c r="QN98" s="94"/>
      <c r="QO98" s="94"/>
      <c r="QP98" s="94"/>
      <c r="QQ98" s="94"/>
      <c r="QR98" s="94"/>
      <c r="QS98" s="94"/>
      <c r="QT98" s="94"/>
      <c r="QU98" s="94"/>
      <c r="QV98" s="94"/>
      <c r="QW98" s="94"/>
      <c r="QX98" s="94"/>
      <c r="QY98" s="94"/>
      <c r="QZ98" s="94"/>
      <c r="RA98" s="94"/>
      <c r="RB98" s="94"/>
      <c r="RC98" s="94"/>
      <c r="RD98" s="94"/>
      <c r="RE98" s="94"/>
      <c r="RF98" s="94"/>
      <c r="RG98" s="94"/>
      <c r="RH98" s="94"/>
      <c r="RI98" s="94"/>
      <c r="RJ98" s="94"/>
      <c r="RK98" s="94"/>
      <c r="RL98" s="94"/>
      <c r="RM98" s="94"/>
      <c r="RN98" s="94"/>
      <c r="RO98" s="94"/>
      <c r="RP98" s="94"/>
      <c r="RQ98" s="94"/>
      <c r="RR98" s="94"/>
      <c r="RS98" s="94"/>
      <c r="RT98" s="94"/>
      <c r="RU98" s="94"/>
      <c r="RV98" s="94"/>
      <c r="RW98" s="94"/>
      <c r="RX98" s="94"/>
      <c r="RY98" s="94"/>
      <c r="RZ98" s="94"/>
      <c r="SA98" s="94"/>
      <c r="SB98" s="94"/>
      <c r="SC98" s="94"/>
      <c r="SD98" s="94"/>
      <c r="SE98" s="94"/>
      <c r="SF98" s="94"/>
      <c r="SG98" s="94"/>
      <c r="SH98" s="94"/>
      <c r="SI98" s="94"/>
      <c r="SJ98" s="94"/>
      <c r="SK98" s="94"/>
      <c r="SL98" s="94"/>
      <c r="SM98" s="94"/>
      <c r="SN98" s="94"/>
      <c r="SO98" s="94"/>
      <c r="SP98" s="94"/>
      <c r="SQ98" s="94"/>
      <c r="SR98" s="94"/>
      <c r="SS98" s="94"/>
      <c r="ST98" s="94"/>
      <c r="SU98" s="94"/>
      <c r="SV98" s="94"/>
      <c r="SW98" s="94"/>
      <c r="SX98" s="94"/>
      <c r="SY98" s="94"/>
      <c r="SZ98" s="94"/>
      <c r="TA98" s="94"/>
      <c r="TB98" s="94"/>
      <c r="TC98" s="94"/>
      <c r="TD98" s="94"/>
      <c r="TE98" s="94"/>
      <c r="TF98" s="94"/>
      <c r="TG98" s="94"/>
      <c r="TH98" s="94"/>
      <c r="TI98" s="94"/>
      <c r="TJ98" s="94"/>
      <c r="TK98" s="94"/>
      <c r="TL98" s="94"/>
      <c r="TM98" s="94"/>
      <c r="TN98" s="94"/>
      <c r="TO98" s="94"/>
      <c r="TP98" s="94"/>
      <c r="TQ98" s="94"/>
      <c r="TR98" s="94"/>
      <c r="TS98" s="94"/>
      <c r="TT98" s="94"/>
      <c r="TU98" s="94"/>
      <c r="TV98" s="94"/>
      <c r="TW98" s="94"/>
      <c r="TX98" s="94"/>
      <c r="TY98" s="94"/>
      <c r="TZ98" s="94"/>
      <c r="UA98" s="94"/>
      <c r="UB98" s="94"/>
      <c r="UC98" s="94"/>
      <c r="UD98" s="94"/>
      <c r="UE98" s="94"/>
      <c r="UF98" s="94"/>
      <c r="UG98" s="94"/>
      <c r="UH98" s="94"/>
      <c r="UI98" s="94"/>
      <c r="UJ98" s="94"/>
      <c r="UK98" s="94"/>
      <c r="UL98" s="94"/>
      <c r="UM98" s="94"/>
      <c r="UN98" s="94"/>
      <c r="UO98" s="94"/>
      <c r="UP98" s="94"/>
      <c r="UQ98" s="94"/>
      <c r="UR98" s="94"/>
      <c r="US98" s="94"/>
      <c r="UT98" s="94"/>
      <c r="UU98" s="94"/>
      <c r="UV98" s="94"/>
      <c r="UW98" s="94"/>
      <c r="UX98" s="94"/>
      <c r="UY98" s="94"/>
      <c r="UZ98" s="94"/>
      <c r="VA98" s="94"/>
      <c r="VB98" s="94"/>
      <c r="VC98" s="94"/>
      <c r="VD98" s="94"/>
      <c r="VE98" s="94"/>
      <c r="VF98" s="94"/>
      <c r="VG98" s="94"/>
      <c r="VH98" s="94"/>
      <c r="VI98" s="94"/>
      <c r="VJ98" s="94"/>
      <c r="VK98" s="94"/>
      <c r="VL98" s="94"/>
      <c r="VM98" s="94"/>
      <c r="VN98" s="94"/>
      <c r="VO98" s="94"/>
      <c r="VP98" s="94"/>
      <c r="VQ98" s="94"/>
      <c r="VR98" s="94"/>
      <c r="VS98" s="94"/>
      <c r="VT98" s="94"/>
      <c r="VU98" s="94"/>
      <c r="VV98" s="94"/>
      <c r="VW98" s="94"/>
      <c r="VX98" s="94"/>
      <c r="VY98" s="94"/>
      <c r="VZ98" s="94"/>
      <c r="WA98" s="94"/>
      <c r="WB98" s="94"/>
      <c r="WC98" s="94"/>
      <c r="WD98" s="94"/>
      <c r="WE98" s="94"/>
      <c r="WF98" s="94"/>
      <c r="WG98" s="94"/>
      <c r="WH98" s="94"/>
      <c r="WI98" s="94"/>
      <c r="WJ98" s="94"/>
      <c r="WK98" s="94"/>
      <c r="WL98" s="94"/>
      <c r="WM98" s="94"/>
      <c r="WN98" s="94"/>
      <c r="WO98" s="94"/>
      <c r="WP98" s="94"/>
      <c r="WQ98" s="94"/>
      <c r="WR98" s="94"/>
      <c r="WS98" s="94"/>
      <c r="WT98" s="94"/>
      <c r="WU98" s="94"/>
      <c r="WV98" s="94"/>
      <c r="WW98" s="94"/>
      <c r="WX98" s="94"/>
      <c r="WY98" s="94"/>
      <c r="WZ98" s="94"/>
      <c r="XA98" s="94"/>
      <c r="XB98" s="94"/>
      <c r="XC98" s="94"/>
      <c r="XD98" s="94"/>
      <c r="XE98" s="94"/>
      <c r="XF98" s="94"/>
      <c r="XG98" s="94"/>
      <c r="XH98" s="94"/>
      <c r="XI98" s="94"/>
      <c r="XJ98" s="94"/>
      <c r="XK98" s="94"/>
      <c r="XL98" s="94"/>
      <c r="XM98" s="94"/>
      <c r="XN98" s="94"/>
      <c r="XO98" s="94"/>
      <c r="XP98" s="94"/>
      <c r="XQ98" s="94"/>
      <c r="XR98" s="94"/>
      <c r="XS98" s="94"/>
      <c r="XT98" s="94"/>
      <c r="XU98" s="94"/>
      <c r="XV98" s="94"/>
      <c r="XW98" s="94"/>
      <c r="XX98" s="94"/>
      <c r="XY98" s="94"/>
      <c r="XZ98" s="94"/>
      <c r="YA98" s="94"/>
      <c r="YB98" s="94"/>
      <c r="YC98" s="94"/>
      <c r="YD98" s="94"/>
      <c r="YE98" s="94"/>
      <c r="YF98" s="94"/>
      <c r="YG98" s="94"/>
      <c r="YH98" s="94"/>
      <c r="YI98" s="94"/>
      <c r="YJ98" s="94"/>
      <c r="YK98" s="94"/>
      <c r="YL98" s="94"/>
      <c r="YM98" s="94"/>
      <c r="YN98" s="94"/>
      <c r="YO98" s="94"/>
      <c r="YP98" s="94"/>
      <c r="YQ98" s="94"/>
      <c r="YR98" s="94"/>
      <c r="YS98" s="94"/>
      <c r="YT98" s="94"/>
      <c r="YU98" s="94"/>
      <c r="YV98" s="94"/>
      <c r="YW98" s="94"/>
      <c r="YX98" s="94"/>
      <c r="YY98" s="94"/>
      <c r="YZ98" s="94"/>
      <c r="ZA98" s="94"/>
      <c r="ZB98" s="94"/>
      <c r="ZC98" s="94"/>
      <c r="ZD98" s="94"/>
      <c r="ZE98" s="94"/>
      <c r="ZF98" s="94"/>
      <c r="ZG98" s="94"/>
      <c r="ZH98" s="94"/>
      <c r="ZI98" s="94"/>
      <c r="ZJ98" s="94"/>
      <c r="ZK98" s="94"/>
      <c r="ZL98" s="94"/>
      <c r="ZM98" s="94"/>
      <c r="ZN98" s="94"/>
      <c r="ZO98" s="94"/>
      <c r="ZP98" s="94"/>
      <c r="ZQ98" s="94"/>
      <c r="ZR98" s="94"/>
      <c r="ZS98" s="94"/>
      <c r="ZT98" s="94"/>
      <c r="ZU98" s="94"/>
      <c r="ZV98" s="94"/>
      <c r="ZW98" s="94"/>
      <c r="ZX98" s="94"/>
      <c r="ZY98" s="94"/>
      <c r="ZZ98" s="94"/>
      <c r="AAA98" s="94"/>
      <c r="AAB98" s="94"/>
      <c r="AAC98" s="94"/>
      <c r="AAD98" s="94"/>
      <c r="AAE98" s="94"/>
      <c r="AAF98" s="94"/>
      <c r="AAG98" s="94"/>
      <c r="AAH98" s="94"/>
      <c r="AAI98" s="94"/>
      <c r="AAJ98" s="94"/>
      <c r="AAK98" s="94"/>
      <c r="AAL98" s="94"/>
      <c r="AAM98" s="94"/>
      <c r="AAN98" s="94"/>
      <c r="AAO98" s="94"/>
      <c r="AAP98" s="94"/>
      <c r="AAQ98" s="94"/>
      <c r="AAR98" s="94"/>
      <c r="AAS98" s="94"/>
      <c r="AAT98" s="94"/>
      <c r="AAU98" s="94"/>
      <c r="AAV98" s="94"/>
      <c r="AAW98" s="94"/>
      <c r="AAX98" s="94"/>
      <c r="AAY98" s="94"/>
      <c r="AAZ98" s="94"/>
      <c r="ABA98" s="94"/>
      <c r="ABB98" s="94"/>
      <c r="ABC98" s="94"/>
      <c r="ABD98" s="94"/>
      <c r="ABE98" s="94"/>
      <c r="ABF98" s="94"/>
      <c r="ABG98" s="94"/>
      <c r="ABH98" s="94"/>
      <c r="ABI98" s="94"/>
      <c r="ABJ98" s="94"/>
      <c r="ABK98" s="94"/>
      <c r="ABL98" s="94"/>
      <c r="ABM98" s="94"/>
      <c r="ABN98" s="94"/>
      <c r="ABO98" s="94"/>
      <c r="ABP98" s="94"/>
    </row>
    <row r="99" spans="1:744" ht="14.45" customHeight="1" thickBot="1" x14ac:dyDescent="0.3">
      <c r="A99" s="59" t="s">
        <v>17</v>
      </c>
      <c r="B99" s="59" t="s">
        <v>17</v>
      </c>
      <c r="C99" s="60" t="s">
        <v>17</v>
      </c>
      <c r="D99" s="60" t="s">
        <v>17</v>
      </c>
      <c r="E99" s="60" t="s">
        <v>17</v>
      </c>
      <c r="F99" s="61" t="s">
        <v>17</v>
      </c>
      <c r="G99" s="103"/>
      <c r="H99" s="103"/>
      <c r="I99" s="103"/>
      <c r="J99" s="103"/>
      <c r="K99" s="2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4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  <c r="BZ99" s="94"/>
      <c r="CA99" s="94"/>
      <c r="CB99" s="94"/>
      <c r="CC99" s="94"/>
      <c r="CD99" s="94"/>
      <c r="CE99" s="94"/>
      <c r="CF99" s="94"/>
      <c r="CG99" s="94"/>
      <c r="CH99" s="94"/>
      <c r="CI99" s="94"/>
      <c r="CJ99" s="94"/>
      <c r="CK99" s="94"/>
      <c r="CL99" s="94"/>
      <c r="CM99" s="94"/>
      <c r="CN99" s="94"/>
      <c r="CO99" s="94"/>
      <c r="CP99" s="94"/>
      <c r="CQ99" s="94"/>
      <c r="CR99" s="94"/>
      <c r="CS99" s="94"/>
      <c r="CT99" s="94"/>
      <c r="CU99" s="94"/>
      <c r="CV99" s="94"/>
      <c r="CW99" s="94"/>
      <c r="CX99" s="94"/>
      <c r="CY99" s="94"/>
      <c r="CZ99" s="94"/>
      <c r="DA99" s="94"/>
      <c r="DB99" s="94"/>
      <c r="DC99" s="94"/>
      <c r="DD99" s="94"/>
      <c r="DE99" s="94"/>
      <c r="DF99" s="94"/>
      <c r="DG99" s="94"/>
      <c r="DH99" s="94"/>
      <c r="DI99" s="94"/>
      <c r="DJ99" s="94"/>
      <c r="DK99" s="94"/>
      <c r="DL99" s="94"/>
      <c r="DM99" s="94"/>
      <c r="DN99" s="94"/>
      <c r="DO99" s="94"/>
      <c r="DP99" s="94"/>
      <c r="DQ99" s="94"/>
      <c r="DR99" s="94"/>
      <c r="DS99" s="94"/>
      <c r="DT99" s="94"/>
      <c r="DU99" s="94"/>
      <c r="DV99" s="94"/>
      <c r="DW99" s="94"/>
      <c r="DX99" s="94"/>
      <c r="DY99" s="94"/>
      <c r="DZ99" s="94"/>
      <c r="EA99" s="94"/>
      <c r="EB99" s="94"/>
      <c r="EC99" s="94"/>
      <c r="ED99" s="94"/>
      <c r="EE99" s="94"/>
      <c r="EF99" s="94"/>
      <c r="EG99" s="94"/>
      <c r="EH99" s="94"/>
      <c r="EI99" s="94"/>
      <c r="EJ99" s="94"/>
      <c r="EK99" s="94"/>
      <c r="EL99" s="94"/>
      <c r="EM99" s="94"/>
      <c r="EN99" s="94"/>
      <c r="EO99" s="94"/>
      <c r="EP99" s="94"/>
      <c r="EQ99" s="94"/>
      <c r="ER99" s="94"/>
      <c r="ES99" s="94"/>
      <c r="ET99" s="94"/>
      <c r="EU99" s="94"/>
      <c r="EV99" s="94"/>
      <c r="EW99" s="94"/>
      <c r="EX99" s="94"/>
      <c r="EY99" s="94"/>
      <c r="EZ99" s="94"/>
      <c r="FA99" s="94"/>
      <c r="FB99" s="94"/>
      <c r="FC99" s="94"/>
      <c r="FD99" s="94"/>
      <c r="FE99" s="94"/>
      <c r="FF99" s="94"/>
      <c r="FG99" s="94"/>
      <c r="FH99" s="94"/>
      <c r="FI99" s="94"/>
      <c r="FJ99" s="94"/>
      <c r="FK99" s="94"/>
      <c r="FL99" s="94"/>
      <c r="FM99" s="94"/>
      <c r="FN99" s="94"/>
      <c r="FO99" s="94"/>
      <c r="FP99" s="94"/>
      <c r="FQ99" s="94"/>
      <c r="FR99" s="94"/>
      <c r="FS99" s="94"/>
      <c r="FT99" s="94"/>
      <c r="FU99" s="94"/>
      <c r="FV99" s="94"/>
      <c r="FW99" s="94"/>
      <c r="FX99" s="94"/>
      <c r="FY99" s="94"/>
      <c r="FZ99" s="94"/>
      <c r="GA99" s="94"/>
      <c r="GB99" s="94"/>
      <c r="GC99" s="94"/>
      <c r="GD99" s="94"/>
      <c r="GE99" s="94"/>
      <c r="GF99" s="94"/>
      <c r="GG99" s="94"/>
      <c r="GH99" s="94"/>
      <c r="GI99" s="94"/>
      <c r="GJ99" s="94"/>
      <c r="GK99" s="94"/>
      <c r="GL99" s="94"/>
      <c r="GM99" s="94"/>
      <c r="GN99" s="94"/>
      <c r="GO99" s="94"/>
      <c r="GP99" s="94"/>
      <c r="GQ99" s="94"/>
      <c r="GR99" s="94"/>
      <c r="GS99" s="94"/>
      <c r="GT99" s="94"/>
      <c r="GU99" s="94"/>
      <c r="GV99" s="94"/>
      <c r="GW99" s="94"/>
      <c r="GX99" s="94"/>
      <c r="GY99" s="94"/>
      <c r="GZ99" s="94"/>
      <c r="HA99" s="94"/>
      <c r="HB99" s="94"/>
      <c r="HC99" s="94"/>
      <c r="HD99" s="94"/>
      <c r="HE99" s="94"/>
      <c r="HF99" s="94"/>
      <c r="HG99" s="94"/>
      <c r="HH99" s="94"/>
      <c r="HI99" s="94"/>
      <c r="HJ99" s="94"/>
      <c r="HK99" s="94"/>
      <c r="HL99" s="94"/>
      <c r="HM99" s="94"/>
      <c r="HN99" s="94"/>
      <c r="HO99" s="94"/>
      <c r="HP99" s="94"/>
      <c r="HQ99" s="94"/>
      <c r="HR99" s="94"/>
      <c r="HS99" s="94"/>
      <c r="HT99" s="94"/>
      <c r="HU99" s="94"/>
      <c r="HV99" s="94"/>
      <c r="HW99" s="94"/>
      <c r="HX99" s="94"/>
      <c r="HY99" s="94"/>
      <c r="HZ99" s="94"/>
      <c r="IA99" s="94"/>
      <c r="IB99" s="94"/>
      <c r="IC99" s="94"/>
      <c r="ID99" s="94"/>
      <c r="IE99" s="94"/>
      <c r="IF99" s="94"/>
      <c r="IG99" s="94"/>
      <c r="IH99" s="94"/>
      <c r="II99" s="94"/>
      <c r="IJ99" s="94"/>
      <c r="IK99" s="94"/>
      <c r="IL99" s="94"/>
      <c r="IM99" s="94"/>
      <c r="IN99" s="94"/>
      <c r="IO99" s="94"/>
      <c r="IP99" s="94"/>
      <c r="IQ99" s="94"/>
      <c r="IR99" s="94"/>
      <c r="IS99" s="94"/>
      <c r="IT99" s="94"/>
      <c r="IU99" s="94"/>
      <c r="IV99" s="94"/>
      <c r="IW99" s="94"/>
      <c r="IX99" s="94"/>
      <c r="IY99" s="94"/>
      <c r="IZ99" s="94"/>
      <c r="JA99" s="94"/>
      <c r="JB99" s="94"/>
      <c r="JC99" s="94"/>
      <c r="JD99" s="94"/>
      <c r="JE99" s="94"/>
      <c r="JF99" s="94"/>
      <c r="JG99" s="94"/>
      <c r="JH99" s="94"/>
      <c r="JI99" s="94"/>
      <c r="JJ99" s="94"/>
      <c r="JK99" s="94"/>
      <c r="JL99" s="94"/>
      <c r="JM99" s="94"/>
      <c r="JN99" s="94"/>
      <c r="JO99" s="94"/>
      <c r="JP99" s="94"/>
      <c r="JQ99" s="94"/>
      <c r="JR99" s="94"/>
      <c r="JS99" s="94"/>
      <c r="JT99" s="94"/>
      <c r="JU99" s="94"/>
      <c r="JV99" s="94"/>
      <c r="JW99" s="94"/>
      <c r="JX99" s="94"/>
      <c r="JY99" s="94"/>
      <c r="JZ99" s="94"/>
      <c r="KA99" s="94"/>
      <c r="KB99" s="94"/>
      <c r="KC99" s="94"/>
      <c r="KD99" s="94"/>
      <c r="KE99" s="94"/>
      <c r="KF99" s="94"/>
      <c r="KG99" s="94"/>
      <c r="KH99" s="94"/>
      <c r="KI99" s="94"/>
      <c r="KJ99" s="94"/>
      <c r="KK99" s="94"/>
      <c r="KL99" s="94"/>
      <c r="KM99" s="94"/>
      <c r="KN99" s="94"/>
      <c r="KO99" s="94"/>
      <c r="KP99" s="94"/>
      <c r="KQ99" s="94"/>
      <c r="KR99" s="94"/>
      <c r="KS99" s="94"/>
      <c r="KT99" s="94"/>
      <c r="KU99" s="94"/>
      <c r="KV99" s="94"/>
      <c r="KW99" s="94"/>
      <c r="KX99" s="94"/>
      <c r="KY99" s="94"/>
      <c r="KZ99" s="94"/>
      <c r="LA99" s="94"/>
      <c r="LB99" s="94"/>
      <c r="LC99" s="94"/>
      <c r="LD99" s="94"/>
      <c r="LE99" s="94"/>
      <c r="LF99" s="94"/>
      <c r="LG99" s="94"/>
      <c r="LH99" s="94"/>
      <c r="LI99" s="94"/>
      <c r="LJ99" s="94"/>
      <c r="LK99" s="94"/>
      <c r="LL99" s="94"/>
      <c r="LM99" s="94"/>
      <c r="LN99" s="94"/>
      <c r="LO99" s="94"/>
      <c r="LP99" s="94"/>
      <c r="LQ99" s="94"/>
      <c r="LR99" s="94"/>
      <c r="LS99" s="94"/>
      <c r="LT99" s="94"/>
      <c r="LU99" s="94"/>
      <c r="LV99" s="94"/>
      <c r="LW99" s="94"/>
      <c r="LX99" s="94"/>
      <c r="LY99" s="94"/>
      <c r="LZ99" s="94"/>
      <c r="MA99" s="94"/>
      <c r="MB99" s="94"/>
      <c r="MC99" s="94"/>
      <c r="MD99" s="94"/>
      <c r="ME99" s="94"/>
      <c r="MF99" s="94"/>
      <c r="MG99" s="94"/>
      <c r="MH99" s="94"/>
      <c r="MI99" s="94"/>
      <c r="MJ99" s="94"/>
      <c r="MK99" s="94"/>
      <c r="ML99" s="94"/>
      <c r="MM99" s="94"/>
      <c r="MN99" s="94"/>
      <c r="MO99" s="94"/>
      <c r="MP99" s="94"/>
      <c r="MQ99" s="94"/>
      <c r="MR99" s="94"/>
      <c r="MS99" s="94"/>
      <c r="MT99" s="94"/>
      <c r="MU99" s="94"/>
      <c r="MV99" s="94"/>
      <c r="MW99" s="94"/>
      <c r="MX99" s="94"/>
      <c r="MY99" s="94"/>
      <c r="MZ99" s="94"/>
      <c r="NA99" s="94"/>
      <c r="NB99" s="94"/>
      <c r="NC99" s="94"/>
      <c r="ND99" s="94"/>
      <c r="NE99" s="94"/>
      <c r="NF99" s="94"/>
      <c r="NG99" s="94"/>
      <c r="NH99" s="94"/>
      <c r="NI99" s="94"/>
      <c r="NJ99" s="94"/>
      <c r="NK99" s="94"/>
      <c r="NL99" s="94"/>
      <c r="NM99" s="94"/>
      <c r="NN99" s="94"/>
      <c r="NO99" s="94"/>
      <c r="NP99" s="94"/>
      <c r="NQ99" s="94"/>
      <c r="NR99" s="94"/>
      <c r="NS99" s="94"/>
      <c r="NT99" s="94"/>
      <c r="NU99" s="94"/>
      <c r="NV99" s="94"/>
      <c r="NW99" s="94"/>
      <c r="NX99" s="94"/>
      <c r="NY99" s="94"/>
      <c r="NZ99" s="94"/>
      <c r="OA99" s="94"/>
      <c r="OB99" s="94"/>
      <c r="OC99" s="94"/>
      <c r="OD99" s="94"/>
      <c r="OE99" s="94"/>
      <c r="OF99" s="94"/>
      <c r="OG99" s="94"/>
      <c r="OH99" s="94"/>
      <c r="OI99" s="94"/>
      <c r="OJ99" s="94"/>
      <c r="OK99" s="94"/>
      <c r="OL99" s="94"/>
      <c r="OM99" s="94"/>
      <c r="ON99" s="94"/>
      <c r="OO99" s="94"/>
      <c r="OP99" s="94"/>
      <c r="OQ99" s="94"/>
      <c r="OR99" s="94"/>
      <c r="OS99" s="94"/>
      <c r="OT99" s="94"/>
      <c r="OU99" s="94"/>
      <c r="OV99" s="94"/>
      <c r="OW99" s="94"/>
      <c r="OX99" s="94"/>
      <c r="OY99" s="94"/>
      <c r="OZ99" s="94"/>
      <c r="PA99" s="94"/>
      <c r="PB99" s="94"/>
      <c r="PC99" s="94"/>
      <c r="PD99" s="94"/>
      <c r="PE99" s="94"/>
      <c r="PF99" s="94"/>
      <c r="PG99" s="94"/>
      <c r="PH99" s="94"/>
      <c r="PI99" s="94"/>
      <c r="PJ99" s="94"/>
      <c r="PK99" s="94"/>
      <c r="PL99" s="94"/>
      <c r="PM99" s="94"/>
      <c r="PN99" s="94"/>
      <c r="PO99" s="94"/>
      <c r="PP99" s="94"/>
      <c r="PQ99" s="94"/>
      <c r="PR99" s="94"/>
      <c r="PS99" s="94"/>
      <c r="PT99" s="94"/>
      <c r="PU99" s="94"/>
      <c r="PV99" s="94"/>
      <c r="PW99" s="94"/>
      <c r="PX99" s="94"/>
      <c r="PY99" s="94"/>
      <c r="PZ99" s="94"/>
      <c r="QA99" s="94"/>
      <c r="QB99" s="94"/>
      <c r="QC99" s="94"/>
      <c r="QD99" s="94"/>
      <c r="QE99" s="94"/>
      <c r="QF99" s="94"/>
      <c r="QG99" s="94"/>
      <c r="QH99" s="94"/>
      <c r="QI99" s="94"/>
      <c r="QJ99" s="94"/>
      <c r="QK99" s="94"/>
      <c r="QL99" s="94"/>
      <c r="QM99" s="94"/>
      <c r="QN99" s="94"/>
      <c r="QO99" s="94"/>
      <c r="QP99" s="94"/>
      <c r="QQ99" s="94"/>
      <c r="QR99" s="94"/>
      <c r="QS99" s="94"/>
      <c r="QT99" s="94"/>
      <c r="QU99" s="94"/>
      <c r="QV99" s="94"/>
      <c r="QW99" s="94"/>
      <c r="QX99" s="94"/>
      <c r="QY99" s="94"/>
      <c r="QZ99" s="94"/>
      <c r="RA99" s="94"/>
      <c r="RB99" s="94"/>
      <c r="RC99" s="94"/>
      <c r="RD99" s="94"/>
      <c r="RE99" s="94"/>
      <c r="RF99" s="94"/>
      <c r="RG99" s="94"/>
      <c r="RH99" s="94"/>
      <c r="RI99" s="94"/>
      <c r="RJ99" s="94"/>
      <c r="RK99" s="94"/>
      <c r="RL99" s="94"/>
      <c r="RM99" s="94"/>
      <c r="RN99" s="94"/>
      <c r="RO99" s="94"/>
      <c r="RP99" s="94"/>
      <c r="RQ99" s="94"/>
      <c r="RR99" s="94"/>
      <c r="RS99" s="94"/>
      <c r="RT99" s="94"/>
      <c r="RU99" s="94"/>
      <c r="RV99" s="94"/>
      <c r="RW99" s="94"/>
      <c r="RX99" s="94"/>
      <c r="RY99" s="94"/>
      <c r="RZ99" s="94"/>
      <c r="SA99" s="94"/>
      <c r="SB99" s="94"/>
      <c r="SC99" s="94"/>
      <c r="SD99" s="94"/>
      <c r="SE99" s="94"/>
      <c r="SF99" s="94"/>
      <c r="SG99" s="94"/>
      <c r="SH99" s="94"/>
      <c r="SI99" s="94"/>
      <c r="SJ99" s="94"/>
      <c r="SK99" s="94"/>
      <c r="SL99" s="94"/>
      <c r="SM99" s="94"/>
      <c r="SN99" s="94"/>
      <c r="SO99" s="94"/>
      <c r="SP99" s="94"/>
      <c r="SQ99" s="94"/>
      <c r="SR99" s="94"/>
      <c r="SS99" s="94"/>
      <c r="ST99" s="94"/>
      <c r="SU99" s="94"/>
      <c r="SV99" s="94"/>
      <c r="SW99" s="94"/>
      <c r="SX99" s="94"/>
      <c r="SY99" s="94"/>
      <c r="SZ99" s="94"/>
      <c r="TA99" s="94"/>
      <c r="TB99" s="94"/>
      <c r="TC99" s="94"/>
      <c r="TD99" s="94"/>
      <c r="TE99" s="94"/>
      <c r="TF99" s="94"/>
      <c r="TG99" s="94"/>
      <c r="TH99" s="94"/>
      <c r="TI99" s="94"/>
      <c r="TJ99" s="94"/>
      <c r="TK99" s="94"/>
      <c r="TL99" s="94"/>
      <c r="TM99" s="94"/>
      <c r="TN99" s="94"/>
      <c r="TO99" s="94"/>
      <c r="TP99" s="94"/>
      <c r="TQ99" s="94"/>
      <c r="TR99" s="94"/>
      <c r="TS99" s="94"/>
      <c r="TT99" s="94"/>
      <c r="TU99" s="94"/>
      <c r="TV99" s="94"/>
      <c r="TW99" s="94"/>
      <c r="TX99" s="94"/>
      <c r="TY99" s="94"/>
      <c r="TZ99" s="94"/>
      <c r="UA99" s="94"/>
      <c r="UB99" s="94"/>
      <c r="UC99" s="94"/>
      <c r="UD99" s="94"/>
      <c r="UE99" s="94"/>
      <c r="UF99" s="94"/>
      <c r="UG99" s="94"/>
      <c r="UH99" s="94"/>
      <c r="UI99" s="94"/>
      <c r="UJ99" s="94"/>
      <c r="UK99" s="94"/>
      <c r="UL99" s="94"/>
      <c r="UM99" s="94"/>
      <c r="UN99" s="94"/>
      <c r="UO99" s="94"/>
      <c r="UP99" s="94"/>
      <c r="UQ99" s="94"/>
      <c r="UR99" s="94"/>
      <c r="US99" s="94"/>
      <c r="UT99" s="94"/>
      <c r="UU99" s="94"/>
      <c r="UV99" s="94"/>
      <c r="UW99" s="94"/>
      <c r="UX99" s="94"/>
      <c r="UY99" s="94"/>
      <c r="UZ99" s="94"/>
      <c r="VA99" s="94"/>
      <c r="VB99" s="94"/>
      <c r="VC99" s="94"/>
      <c r="VD99" s="94"/>
      <c r="VE99" s="94"/>
      <c r="VF99" s="94"/>
      <c r="VG99" s="94"/>
      <c r="VH99" s="94"/>
      <c r="VI99" s="94"/>
      <c r="VJ99" s="94"/>
      <c r="VK99" s="94"/>
      <c r="VL99" s="94"/>
      <c r="VM99" s="94"/>
      <c r="VN99" s="94"/>
      <c r="VO99" s="94"/>
      <c r="VP99" s="94"/>
      <c r="VQ99" s="94"/>
      <c r="VR99" s="94"/>
      <c r="VS99" s="94"/>
      <c r="VT99" s="94"/>
      <c r="VU99" s="94"/>
      <c r="VV99" s="94"/>
      <c r="VW99" s="94"/>
      <c r="VX99" s="94"/>
      <c r="VY99" s="94"/>
      <c r="VZ99" s="94"/>
      <c r="WA99" s="94"/>
      <c r="WB99" s="94"/>
      <c r="WC99" s="94"/>
      <c r="WD99" s="94"/>
      <c r="WE99" s="94"/>
      <c r="WF99" s="94"/>
      <c r="WG99" s="94"/>
      <c r="WH99" s="94"/>
      <c r="WI99" s="94"/>
      <c r="WJ99" s="94"/>
      <c r="WK99" s="94"/>
      <c r="WL99" s="94"/>
      <c r="WM99" s="94"/>
      <c r="WN99" s="94"/>
      <c r="WO99" s="94"/>
      <c r="WP99" s="94"/>
      <c r="WQ99" s="94"/>
      <c r="WR99" s="94"/>
      <c r="WS99" s="94"/>
      <c r="WT99" s="94"/>
      <c r="WU99" s="94"/>
      <c r="WV99" s="94"/>
      <c r="WW99" s="94"/>
      <c r="WX99" s="94"/>
      <c r="WY99" s="94"/>
      <c r="WZ99" s="94"/>
      <c r="XA99" s="94"/>
      <c r="XB99" s="94"/>
      <c r="XC99" s="94"/>
      <c r="XD99" s="94"/>
      <c r="XE99" s="94"/>
      <c r="XF99" s="94"/>
      <c r="XG99" s="94"/>
      <c r="XH99" s="94"/>
      <c r="XI99" s="94"/>
      <c r="XJ99" s="94"/>
      <c r="XK99" s="94"/>
      <c r="XL99" s="94"/>
      <c r="XM99" s="94"/>
      <c r="XN99" s="94"/>
      <c r="XO99" s="94"/>
      <c r="XP99" s="94"/>
      <c r="XQ99" s="94"/>
      <c r="XR99" s="94"/>
      <c r="XS99" s="94"/>
      <c r="XT99" s="94"/>
      <c r="XU99" s="94"/>
      <c r="XV99" s="94"/>
      <c r="XW99" s="94"/>
      <c r="XX99" s="94"/>
      <c r="XY99" s="94"/>
      <c r="XZ99" s="94"/>
      <c r="YA99" s="94"/>
      <c r="YB99" s="94"/>
      <c r="YC99" s="94"/>
      <c r="YD99" s="94"/>
      <c r="YE99" s="94"/>
      <c r="YF99" s="94"/>
      <c r="YG99" s="94"/>
      <c r="YH99" s="94"/>
      <c r="YI99" s="94"/>
      <c r="YJ99" s="94"/>
      <c r="YK99" s="94"/>
      <c r="YL99" s="94"/>
      <c r="YM99" s="94"/>
      <c r="YN99" s="94"/>
      <c r="YO99" s="94"/>
      <c r="YP99" s="94"/>
      <c r="YQ99" s="94"/>
      <c r="YR99" s="94"/>
      <c r="YS99" s="94"/>
      <c r="YT99" s="94"/>
      <c r="YU99" s="94"/>
      <c r="YV99" s="94"/>
      <c r="YW99" s="94"/>
      <c r="YX99" s="94"/>
      <c r="YY99" s="94"/>
      <c r="YZ99" s="94"/>
      <c r="ZA99" s="94"/>
      <c r="ZB99" s="94"/>
      <c r="ZC99" s="94"/>
      <c r="ZD99" s="94"/>
      <c r="ZE99" s="94"/>
      <c r="ZF99" s="94"/>
      <c r="ZG99" s="94"/>
      <c r="ZH99" s="94"/>
      <c r="ZI99" s="94"/>
      <c r="ZJ99" s="94"/>
      <c r="ZK99" s="94"/>
      <c r="ZL99" s="94"/>
      <c r="ZM99" s="94"/>
      <c r="ZN99" s="94"/>
      <c r="ZO99" s="94"/>
      <c r="ZP99" s="94"/>
      <c r="ZQ99" s="94"/>
      <c r="ZR99" s="94"/>
      <c r="ZS99" s="94"/>
      <c r="ZT99" s="94"/>
      <c r="ZU99" s="94"/>
      <c r="ZV99" s="94"/>
      <c r="ZW99" s="94"/>
      <c r="ZX99" s="94"/>
      <c r="ZY99" s="94"/>
      <c r="ZZ99" s="94"/>
      <c r="AAA99" s="94"/>
      <c r="AAB99" s="94"/>
      <c r="AAC99" s="94"/>
      <c r="AAD99" s="94"/>
      <c r="AAE99" s="94"/>
      <c r="AAF99" s="94"/>
      <c r="AAG99" s="94"/>
      <c r="AAH99" s="94"/>
      <c r="AAI99" s="94"/>
      <c r="AAJ99" s="94"/>
      <c r="AAK99" s="94"/>
      <c r="AAL99" s="94"/>
      <c r="AAM99" s="94"/>
      <c r="AAN99" s="94"/>
      <c r="AAO99" s="94"/>
      <c r="AAP99" s="94"/>
      <c r="AAQ99" s="94"/>
      <c r="AAR99" s="94"/>
      <c r="AAS99" s="94"/>
      <c r="AAT99" s="94"/>
      <c r="AAU99" s="94"/>
      <c r="AAV99" s="94"/>
      <c r="AAW99" s="94"/>
      <c r="AAX99" s="94"/>
      <c r="AAY99" s="94"/>
      <c r="AAZ99" s="94"/>
      <c r="ABA99" s="94"/>
      <c r="ABB99" s="94"/>
      <c r="ABC99" s="94"/>
      <c r="ABD99" s="94"/>
      <c r="ABE99" s="94"/>
      <c r="ABF99" s="94"/>
      <c r="ABG99" s="94"/>
      <c r="ABH99" s="94"/>
      <c r="ABI99" s="94"/>
      <c r="ABJ99" s="94"/>
      <c r="ABK99" s="94"/>
      <c r="ABL99" s="94"/>
      <c r="ABM99" s="94"/>
      <c r="ABN99" s="94"/>
      <c r="ABO99" s="94"/>
      <c r="ABP99" s="94"/>
    </row>
    <row r="100" spans="1:744" ht="15" customHeight="1" thickBot="1" x14ac:dyDescent="0.3">
      <c r="A100" s="62" t="s">
        <v>113</v>
      </c>
      <c r="B100" s="63"/>
      <c r="C100" s="63"/>
      <c r="D100" s="64"/>
      <c r="E100" s="21">
        <f t="shared" ref="E100:L100" si="5">SUM(E102:E123)</f>
        <v>24770.21</v>
      </c>
      <c r="F100" s="21">
        <f t="shared" si="5"/>
        <v>1972</v>
      </c>
      <c r="G100" s="21">
        <f t="shared" si="5"/>
        <v>2696</v>
      </c>
      <c r="H100" s="21">
        <f t="shared" si="5"/>
        <v>2190</v>
      </c>
      <c r="I100" s="21">
        <f t="shared" si="5"/>
        <v>3460</v>
      </c>
      <c r="J100" s="21">
        <f t="shared" si="5"/>
        <v>2725</v>
      </c>
      <c r="K100" s="21">
        <f t="shared" si="5"/>
        <v>3385</v>
      </c>
      <c r="L100" s="21">
        <f t="shared" si="5"/>
        <v>2973</v>
      </c>
      <c r="M100" s="21">
        <f>SUM(M102:M123)</f>
        <v>0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4"/>
      <c r="BS100" s="94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4"/>
      <c r="CE100" s="94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4"/>
      <c r="CQ100" s="94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4"/>
      <c r="DC100" s="94"/>
      <c r="DD100" s="94"/>
      <c r="DE100" s="94"/>
      <c r="DF100" s="94"/>
      <c r="DG100" s="94"/>
      <c r="DH100" s="94"/>
      <c r="DI100" s="94"/>
      <c r="DJ100" s="94"/>
      <c r="DK100" s="94"/>
      <c r="DL100" s="94"/>
      <c r="DM100" s="94"/>
      <c r="DN100" s="94"/>
      <c r="DO100" s="94"/>
      <c r="DP100" s="94"/>
      <c r="DQ100" s="94"/>
      <c r="DR100" s="94"/>
      <c r="DS100" s="94"/>
      <c r="DT100" s="94"/>
      <c r="DU100" s="94"/>
      <c r="DV100" s="94"/>
      <c r="DW100" s="94"/>
      <c r="DX100" s="94"/>
      <c r="DY100" s="94"/>
      <c r="DZ100" s="94"/>
      <c r="EA100" s="94"/>
      <c r="EB100" s="94"/>
      <c r="EC100" s="94"/>
      <c r="ED100" s="94"/>
      <c r="EE100" s="94"/>
      <c r="EF100" s="94"/>
      <c r="EG100" s="94"/>
      <c r="EH100" s="94"/>
      <c r="EI100" s="94"/>
      <c r="EJ100" s="94"/>
      <c r="EK100" s="94"/>
      <c r="EL100" s="94"/>
      <c r="EM100" s="94"/>
      <c r="EN100" s="94"/>
      <c r="EO100" s="94"/>
      <c r="EP100" s="94"/>
      <c r="EQ100" s="94"/>
      <c r="ER100" s="94"/>
      <c r="ES100" s="94"/>
      <c r="ET100" s="94"/>
      <c r="EU100" s="94"/>
      <c r="EV100" s="94"/>
      <c r="EW100" s="94"/>
      <c r="EX100" s="94"/>
      <c r="EY100" s="94"/>
      <c r="EZ100" s="94"/>
      <c r="FA100" s="94"/>
      <c r="FB100" s="94"/>
      <c r="FC100" s="94"/>
      <c r="FD100" s="94"/>
      <c r="FE100" s="94"/>
      <c r="FF100" s="94"/>
      <c r="FG100" s="94"/>
      <c r="FH100" s="94"/>
      <c r="FI100" s="94"/>
      <c r="FJ100" s="94"/>
      <c r="FK100" s="94"/>
      <c r="FL100" s="94"/>
      <c r="FM100" s="94"/>
      <c r="FN100" s="94"/>
      <c r="FO100" s="94"/>
      <c r="FP100" s="94"/>
      <c r="FQ100" s="94"/>
      <c r="FR100" s="94"/>
      <c r="FS100" s="94"/>
      <c r="FT100" s="94"/>
      <c r="FU100" s="94"/>
      <c r="FV100" s="94"/>
      <c r="FW100" s="94"/>
      <c r="FX100" s="94"/>
      <c r="FY100" s="94"/>
      <c r="FZ100" s="94"/>
      <c r="GA100" s="94"/>
      <c r="GB100" s="94"/>
      <c r="GC100" s="94"/>
      <c r="GD100" s="94"/>
      <c r="GE100" s="94"/>
      <c r="GF100" s="94"/>
      <c r="GG100" s="94"/>
      <c r="GH100" s="94"/>
      <c r="GI100" s="94"/>
      <c r="GJ100" s="94"/>
      <c r="GK100" s="94"/>
      <c r="GL100" s="94"/>
      <c r="GM100" s="94"/>
      <c r="GN100" s="94"/>
      <c r="GO100" s="94"/>
      <c r="GP100" s="94"/>
      <c r="GQ100" s="94"/>
      <c r="GR100" s="94"/>
      <c r="GS100" s="94"/>
      <c r="GT100" s="94"/>
      <c r="GU100" s="94"/>
      <c r="GV100" s="94"/>
      <c r="GW100" s="94"/>
      <c r="GX100" s="94"/>
      <c r="GY100" s="94"/>
      <c r="GZ100" s="94"/>
      <c r="HA100" s="94"/>
      <c r="HB100" s="94"/>
      <c r="HC100" s="94"/>
      <c r="HD100" s="94"/>
      <c r="HE100" s="94"/>
      <c r="HF100" s="94"/>
      <c r="HG100" s="94"/>
      <c r="HH100" s="94"/>
      <c r="HI100" s="94"/>
      <c r="HJ100" s="94"/>
      <c r="HK100" s="94"/>
      <c r="HL100" s="94"/>
      <c r="HM100" s="94"/>
      <c r="HN100" s="94"/>
      <c r="HO100" s="94"/>
      <c r="HP100" s="94"/>
      <c r="HQ100" s="94"/>
      <c r="HR100" s="94"/>
      <c r="HS100" s="94"/>
      <c r="HT100" s="94"/>
      <c r="HU100" s="94"/>
      <c r="HV100" s="94"/>
      <c r="HW100" s="94"/>
      <c r="HX100" s="94"/>
      <c r="HY100" s="94"/>
      <c r="HZ100" s="94"/>
      <c r="IA100" s="94"/>
      <c r="IB100" s="94"/>
      <c r="IC100" s="94"/>
      <c r="ID100" s="94"/>
      <c r="IE100" s="94"/>
      <c r="IF100" s="94"/>
      <c r="IG100" s="94"/>
      <c r="IH100" s="94"/>
      <c r="II100" s="94"/>
      <c r="IJ100" s="94"/>
      <c r="IK100" s="94"/>
      <c r="IL100" s="94"/>
      <c r="IM100" s="94"/>
      <c r="IN100" s="94"/>
      <c r="IO100" s="94"/>
      <c r="IP100" s="94"/>
      <c r="IQ100" s="94"/>
      <c r="IR100" s="94"/>
      <c r="IS100" s="94"/>
      <c r="IT100" s="94"/>
      <c r="IU100" s="94"/>
      <c r="IV100" s="94"/>
      <c r="IW100" s="94"/>
      <c r="IX100" s="94"/>
      <c r="IY100" s="94"/>
      <c r="IZ100" s="94"/>
      <c r="JA100" s="94"/>
      <c r="JB100" s="94"/>
      <c r="JC100" s="94"/>
      <c r="JD100" s="94"/>
      <c r="JE100" s="94"/>
      <c r="JF100" s="94"/>
      <c r="JG100" s="94"/>
      <c r="JH100" s="94"/>
      <c r="JI100" s="94"/>
      <c r="JJ100" s="94"/>
      <c r="JK100" s="94"/>
      <c r="JL100" s="94"/>
      <c r="JM100" s="94"/>
      <c r="JN100" s="94"/>
      <c r="JO100" s="94"/>
      <c r="JP100" s="94"/>
      <c r="JQ100" s="94"/>
      <c r="JR100" s="94"/>
      <c r="JS100" s="94"/>
      <c r="JT100" s="94"/>
      <c r="JU100" s="94"/>
      <c r="JV100" s="94"/>
      <c r="JW100" s="94"/>
      <c r="JX100" s="94"/>
      <c r="JY100" s="94"/>
      <c r="JZ100" s="94"/>
      <c r="KA100" s="94"/>
      <c r="KB100" s="94"/>
      <c r="KC100" s="94"/>
      <c r="KD100" s="94"/>
      <c r="KE100" s="94"/>
      <c r="KF100" s="94"/>
      <c r="KG100" s="94"/>
      <c r="KH100" s="94"/>
      <c r="KI100" s="94"/>
      <c r="KJ100" s="94"/>
      <c r="KK100" s="94"/>
      <c r="KL100" s="94"/>
      <c r="KM100" s="94"/>
      <c r="KN100" s="94"/>
      <c r="KO100" s="94"/>
      <c r="KP100" s="94"/>
      <c r="KQ100" s="94"/>
      <c r="KR100" s="94"/>
      <c r="KS100" s="94"/>
      <c r="KT100" s="94"/>
      <c r="KU100" s="94"/>
      <c r="KV100" s="94"/>
      <c r="KW100" s="94"/>
      <c r="KX100" s="94"/>
      <c r="KY100" s="94"/>
      <c r="KZ100" s="94"/>
      <c r="LA100" s="94"/>
      <c r="LB100" s="94"/>
      <c r="LC100" s="94"/>
      <c r="LD100" s="94"/>
      <c r="LE100" s="94"/>
      <c r="LF100" s="94"/>
      <c r="LG100" s="94"/>
      <c r="LH100" s="94"/>
      <c r="LI100" s="94"/>
      <c r="LJ100" s="94"/>
      <c r="LK100" s="94"/>
      <c r="LL100" s="94"/>
      <c r="LM100" s="94"/>
      <c r="LN100" s="94"/>
      <c r="LO100" s="94"/>
      <c r="LP100" s="94"/>
      <c r="LQ100" s="94"/>
      <c r="LR100" s="94"/>
      <c r="LS100" s="94"/>
      <c r="LT100" s="94"/>
      <c r="LU100" s="94"/>
      <c r="LV100" s="94"/>
      <c r="LW100" s="94"/>
      <c r="LX100" s="94"/>
      <c r="LY100" s="94"/>
      <c r="LZ100" s="94"/>
      <c r="MA100" s="94"/>
      <c r="MB100" s="94"/>
      <c r="MC100" s="94"/>
      <c r="MD100" s="94"/>
      <c r="ME100" s="94"/>
      <c r="MF100" s="94"/>
      <c r="MG100" s="94"/>
      <c r="MH100" s="94"/>
      <c r="MI100" s="94"/>
      <c r="MJ100" s="94"/>
      <c r="MK100" s="94"/>
      <c r="ML100" s="94"/>
      <c r="MM100" s="94"/>
      <c r="MN100" s="94"/>
      <c r="MO100" s="94"/>
      <c r="MP100" s="94"/>
      <c r="MQ100" s="94"/>
      <c r="MR100" s="94"/>
      <c r="MS100" s="94"/>
      <c r="MT100" s="94"/>
      <c r="MU100" s="94"/>
      <c r="MV100" s="94"/>
      <c r="MW100" s="94"/>
      <c r="MX100" s="94"/>
      <c r="MY100" s="94"/>
      <c r="MZ100" s="94"/>
      <c r="NA100" s="94"/>
      <c r="NB100" s="94"/>
      <c r="NC100" s="94"/>
      <c r="ND100" s="94"/>
      <c r="NE100" s="94"/>
      <c r="NF100" s="94"/>
      <c r="NG100" s="94"/>
      <c r="NH100" s="94"/>
      <c r="NI100" s="94"/>
      <c r="NJ100" s="94"/>
      <c r="NK100" s="94"/>
      <c r="NL100" s="94"/>
      <c r="NM100" s="94"/>
      <c r="NN100" s="94"/>
      <c r="NO100" s="94"/>
      <c r="NP100" s="94"/>
      <c r="NQ100" s="94"/>
      <c r="NR100" s="94"/>
      <c r="NS100" s="94"/>
      <c r="NT100" s="94"/>
      <c r="NU100" s="94"/>
      <c r="NV100" s="94"/>
      <c r="NW100" s="94"/>
      <c r="NX100" s="94"/>
      <c r="NY100" s="94"/>
      <c r="NZ100" s="94"/>
      <c r="OA100" s="94"/>
      <c r="OB100" s="94"/>
      <c r="OC100" s="94"/>
      <c r="OD100" s="94"/>
      <c r="OE100" s="94"/>
      <c r="OF100" s="94"/>
      <c r="OG100" s="94"/>
      <c r="OH100" s="94"/>
      <c r="OI100" s="94"/>
      <c r="OJ100" s="94"/>
      <c r="OK100" s="94"/>
      <c r="OL100" s="94"/>
      <c r="OM100" s="94"/>
      <c r="ON100" s="94"/>
      <c r="OO100" s="94"/>
      <c r="OP100" s="94"/>
      <c r="OQ100" s="94"/>
      <c r="OR100" s="94"/>
      <c r="OS100" s="94"/>
      <c r="OT100" s="94"/>
      <c r="OU100" s="94"/>
      <c r="OV100" s="94"/>
      <c r="OW100" s="94"/>
      <c r="OX100" s="94"/>
      <c r="OY100" s="94"/>
      <c r="OZ100" s="94"/>
      <c r="PA100" s="94"/>
      <c r="PB100" s="94"/>
      <c r="PC100" s="94"/>
      <c r="PD100" s="94"/>
      <c r="PE100" s="94"/>
      <c r="PF100" s="94"/>
      <c r="PG100" s="94"/>
      <c r="PH100" s="94"/>
      <c r="PI100" s="94"/>
      <c r="PJ100" s="94"/>
      <c r="PK100" s="94"/>
      <c r="PL100" s="94"/>
      <c r="PM100" s="94"/>
      <c r="PN100" s="94"/>
      <c r="PO100" s="94"/>
      <c r="PP100" s="94"/>
      <c r="PQ100" s="94"/>
      <c r="PR100" s="94"/>
      <c r="PS100" s="94"/>
      <c r="PT100" s="94"/>
      <c r="PU100" s="94"/>
      <c r="PV100" s="94"/>
      <c r="PW100" s="94"/>
      <c r="PX100" s="94"/>
      <c r="PY100" s="94"/>
      <c r="PZ100" s="94"/>
      <c r="QA100" s="94"/>
      <c r="QB100" s="94"/>
      <c r="QC100" s="94"/>
      <c r="QD100" s="94"/>
      <c r="QE100" s="94"/>
      <c r="QF100" s="94"/>
      <c r="QG100" s="94"/>
      <c r="QH100" s="94"/>
      <c r="QI100" s="94"/>
      <c r="QJ100" s="94"/>
      <c r="QK100" s="94"/>
      <c r="QL100" s="94"/>
      <c r="QM100" s="94"/>
      <c r="QN100" s="94"/>
      <c r="QO100" s="94"/>
      <c r="QP100" s="94"/>
      <c r="QQ100" s="94"/>
      <c r="QR100" s="94"/>
      <c r="QS100" s="94"/>
      <c r="QT100" s="94"/>
      <c r="QU100" s="94"/>
      <c r="QV100" s="94"/>
      <c r="QW100" s="94"/>
      <c r="QX100" s="94"/>
      <c r="QY100" s="94"/>
      <c r="QZ100" s="94"/>
      <c r="RA100" s="94"/>
      <c r="RB100" s="94"/>
      <c r="RC100" s="94"/>
      <c r="RD100" s="94"/>
      <c r="RE100" s="94"/>
      <c r="RF100" s="94"/>
      <c r="RG100" s="94"/>
      <c r="RH100" s="94"/>
      <c r="RI100" s="94"/>
      <c r="RJ100" s="94"/>
      <c r="RK100" s="94"/>
      <c r="RL100" s="94"/>
      <c r="RM100" s="94"/>
      <c r="RN100" s="94"/>
      <c r="RO100" s="94"/>
      <c r="RP100" s="94"/>
      <c r="RQ100" s="94"/>
      <c r="RR100" s="94"/>
      <c r="RS100" s="94"/>
      <c r="RT100" s="94"/>
      <c r="RU100" s="94"/>
      <c r="RV100" s="94"/>
      <c r="RW100" s="94"/>
      <c r="RX100" s="94"/>
      <c r="RY100" s="94"/>
      <c r="RZ100" s="94"/>
      <c r="SA100" s="94"/>
      <c r="SB100" s="94"/>
      <c r="SC100" s="94"/>
      <c r="SD100" s="94"/>
      <c r="SE100" s="94"/>
      <c r="SF100" s="94"/>
      <c r="SG100" s="94"/>
      <c r="SH100" s="94"/>
      <c r="SI100" s="94"/>
      <c r="SJ100" s="94"/>
      <c r="SK100" s="94"/>
      <c r="SL100" s="94"/>
      <c r="SM100" s="94"/>
      <c r="SN100" s="94"/>
      <c r="SO100" s="94"/>
      <c r="SP100" s="94"/>
      <c r="SQ100" s="94"/>
      <c r="SR100" s="94"/>
      <c r="SS100" s="94"/>
      <c r="ST100" s="94"/>
      <c r="SU100" s="94"/>
      <c r="SV100" s="94"/>
      <c r="SW100" s="94"/>
      <c r="SX100" s="94"/>
      <c r="SY100" s="94"/>
      <c r="SZ100" s="94"/>
      <c r="TA100" s="94"/>
      <c r="TB100" s="94"/>
      <c r="TC100" s="94"/>
      <c r="TD100" s="94"/>
      <c r="TE100" s="94"/>
      <c r="TF100" s="94"/>
      <c r="TG100" s="94"/>
      <c r="TH100" s="94"/>
      <c r="TI100" s="94"/>
      <c r="TJ100" s="94"/>
      <c r="TK100" s="94"/>
      <c r="TL100" s="94"/>
      <c r="TM100" s="94"/>
      <c r="TN100" s="94"/>
      <c r="TO100" s="94"/>
      <c r="TP100" s="94"/>
      <c r="TQ100" s="94"/>
      <c r="TR100" s="94"/>
      <c r="TS100" s="94"/>
      <c r="TT100" s="94"/>
      <c r="TU100" s="94"/>
      <c r="TV100" s="94"/>
      <c r="TW100" s="94"/>
      <c r="TX100" s="94"/>
      <c r="TY100" s="94"/>
      <c r="TZ100" s="94"/>
      <c r="UA100" s="94"/>
      <c r="UB100" s="94"/>
      <c r="UC100" s="94"/>
      <c r="UD100" s="94"/>
      <c r="UE100" s="94"/>
      <c r="UF100" s="94"/>
      <c r="UG100" s="94"/>
      <c r="UH100" s="94"/>
      <c r="UI100" s="94"/>
      <c r="UJ100" s="94"/>
      <c r="UK100" s="94"/>
      <c r="UL100" s="94"/>
      <c r="UM100" s="94"/>
      <c r="UN100" s="94"/>
      <c r="UO100" s="94"/>
      <c r="UP100" s="94"/>
      <c r="UQ100" s="94"/>
      <c r="UR100" s="94"/>
      <c r="US100" s="94"/>
      <c r="UT100" s="94"/>
      <c r="UU100" s="94"/>
      <c r="UV100" s="94"/>
      <c r="UW100" s="94"/>
      <c r="UX100" s="94"/>
      <c r="UY100" s="94"/>
      <c r="UZ100" s="94"/>
      <c r="VA100" s="94"/>
      <c r="VB100" s="94"/>
      <c r="VC100" s="94"/>
      <c r="VD100" s="94"/>
      <c r="VE100" s="94"/>
      <c r="VF100" s="94"/>
      <c r="VG100" s="94"/>
      <c r="VH100" s="94"/>
      <c r="VI100" s="94"/>
      <c r="VJ100" s="94"/>
      <c r="VK100" s="94"/>
      <c r="VL100" s="94"/>
      <c r="VM100" s="94"/>
      <c r="VN100" s="94"/>
      <c r="VO100" s="94"/>
      <c r="VP100" s="94"/>
      <c r="VQ100" s="94"/>
      <c r="VR100" s="94"/>
      <c r="VS100" s="94"/>
      <c r="VT100" s="94"/>
      <c r="VU100" s="94"/>
      <c r="VV100" s="94"/>
      <c r="VW100" s="94"/>
      <c r="VX100" s="94"/>
      <c r="VY100" s="94"/>
      <c r="VZ100" s="94"/>
      <c r="WA100" s="94"/>
      <c r="WB100" s="94"/>
      <c r="WC100" s="94"/>
      <c r="WD100" s="94"/>
      <c r="WE100" s="94"/>
      <c r="WF100" s="94"/>
      <c r="WG100" s="94"/>
      <c r="WH100" s="94"/>
      <c r="WI100" s="94"/>
      <c r="WJ100" s="94"/>
      <c r="WK100" s="94"/>
      <c r="WL100" s="94"/>
      <c r="WM100" s="94"/>
      <c r="WN100" s="94"/>
      <c r="WO100" s="94"/>
      <c r="WP100" s="94"/>
      <c r="WQ100" s="94"/>
      <c r="WR100" s="94"/>
      <c r="WS100" s="94"/>
      <c r="WT100" s="94"/>
      <c r="WU100" s="94"/>
      <c r="WV100" s="94"/>
      <c r="WW100" s="94"/>
      <c r="WX100" s="94"/>
      <c r="WY100" s="94"/>
      <c r="WZ100" s="94"/>
      <c r="XA100" s="94"/>
      <c r="XB100" s="94"/>
      <c r="XC100" s="94"/>
      <c r="XD100" s="94"/>
      <c r="XE100" s="94"/>
      <c r="XF100" s="94"/>
      <c r="XG100" s="94"/>
      <c r="XH100" s="94"/>
      <c r="XI100" s="94"/>
      <c r="XJ100" s="94"/>
      <c r="XK100" s="94"/>
      <c r="XL100" s="94"/>
      <c r="XM100" s="94"/>
      <c r="XN100" s="94"/>
      <c r="XO100" s="94"/>
      <c r="XP100" s="94"/>
      <c r="XQ100" s="94"/>
      <c r="XR100" s="94"/>
      <c r="XS100" s="94"/>
      <c r="XT100" s="94"/>
      <c r="XU100" s="94"/>
      <c r="XV100" s="94"/>
      <c r="XW100" s="94"/>
      <c r="XX100" s="94"/>
      <c r="XY100" s="94"/>
      <c r="XZ100" s="94"/>
      <c r="YA100" s="94"/>
      <c r="YB100" s="94"/>
      <c r="YC100" s="94"/>
      <c r="YD100" s="94"/>
      <c r="YE100" s="94"/>
      <c r="YF100" s="94"/>
      <c r="YG100" s="94"/>
      <c r="YH100" s="94"/>
      <c r="YI100" s="94"/>
      <c r="YJ100" s="94"/>
      <c r="YK100" s="94"/>
      <c r="YL100" s="94"/>
      <c r="YM100" s="94"/>
      <c r="YN100" s="94"/>
      <c r="YO100" s="94"/>
      <c r="YP100" s="94"/>
      <c r="YQ100" s="94"/>
      <c r="YR100" s="94"/>
      <c r="YS100" s="94"/>
      <c r="YT100" s="94"/>
      <c r="YU100" s="94"/>
      <c r="YV100" s="94"/>
      <c r="YW100" s="94"/>
      <c r="YX100" s="94"/>
      <c r="YY100" s="94"/>
      <c r="YZ100" s="94"/>
      <c r="ZA100" s="94"/>
      <c r="ZB100" s="94"/>
      <c r="ZC100" s="94"/>
      <c r="ZD100" s="94"/>
      <c r="ZE100" s="94"/>
      <c r="ZF100" s="94"/>
      <c r="ZG100" s="94"/>
      <c r="ZH100" s="94"/>
      <c r="ZI100" s="94"/>
      <c r="ZJ100" s="94"/>
      <c r="ZK100" s="94"/>
      <c r="ZL100" s="94"/>
      <c r="ZM100" s="94"/>
      <c r="ZN100" s="94"/>
      <c r="ZO100" s="94"/>
      <c r="ZP100" s="94"/>
      <c r="ZQ100" s="94"/>
      <c r="ZR100" s="94"/>
      <c r="ZS100" s="94"/>
      <c r="ZT100" s="94"/>
      <c r="ZU100" s="94"/>
      <c r="ZV100" s="94"/>
      <c r="ZW100" s="94"/>
      <c r="ZX100" s="94"/>
      <c r="ZY100" s="94"/>
      <c r="ZZ100" s="94"/>
      <c r="AAA100" s="94"/>
      <c r="AAB100" s="94"/>
      <c r="AAC100" s="94"/>
      <c r="AAD100" s="94"/>
      <c r="AAE100" s="94"/>
      <c r="AAF100" s="94"/>
      <c r="AAG100" s="94"/>
      <c r="AAH100" s="94"/>
      <c r="AAI100" s="94"/>
      <c r="AAJ100" s="94"/>
      <c r="AAK100" s="94"/>
      <c r="AAL100" s="94"/>
      <c r="AAM100" s="94"/>
      <c r="AAN100" s="94"/>
      <c r="AAO100" s="94"/>
      <c r="AAP100" s="94"/>
      <c r="AAQ100" s="94"/>
      <c r="AAR100" s="94"/>
      <c r="AAS100" s="94"/>
      <c r="AAT100" s="94"/>
      <c r="AAU100" s="94"/>
      <c r="AAV100" s="94"/>
      <c r="AAW100" s="94"/>
      <c r="AAX100" s="94"/>
      <c r="AAY100" s="94"/>
      <c r="AAZ100" s="94"/>
      <c r="ABA100" s="94"/>
      <c r="ABB100" s="94"/>
      <c r="ABC100" s="94"/>
      <c r="ABD100" s="94"/>
      <c r="ABE100" s="94"/>
      <c r="ABF100" s="94"/>
      <c r="ABG100" s="94"/>
      <c r="ABH100" s="94"/>
      <c r="ABI100" s="94"/>
      <c r="ABJ100" s="94"/>
      <c r="ABK100" s="94"/>
      <c r="ABL100" s="94"/>
      <c r="ABM100" s="94"/>
      <c r="ABN100" s="94"/>
      <c r="ABO100" s="94"/>
      <c r="ABP100" s="94"/>
    </row>
    <row r="101" spans="1:744" ht="14.45" customHeight="1" x14ac:dyDescent="0.25">
      <c r="A101" s="59" t="s">
        <v>17</v>
      </c>
      <c r="B101" s="59" t="s">
        <v>17</v>
      </c>
      <c r="C101" s="60" t="s">
        <v>17</v>
      </c>
      <c r="D101" s="60" t="s">
        <v>17</v>
      </c>
      <c r="E101" s="60" t="s">
        <v>17</v>
      </c>
      <c r="F101" s="61" t="s">
        <v>17</v>
      </c>
      <c r="K101" s="24"/>
    </row>
    <row r="102" spans="1:744" ht="14.45" customHeight="1" x14ac:dyDescent="0.25">
      <c r="A102" s="115" t="s">
        <v>114</v>
      </c>
      <c r="B102" s="116"/>
      <c r="C102" s="27" t="s">
        <v>73</v>
      </c>
      <c r="D102" s="27" t="s">
        <v>21</v>
      </c>
      <c r="E102" s="117">
        <v>1220</v>
      </c>
      <c r="F102" s="34">
        <v>0</v>
      </c>
      <c r="G102" s="31"/>
      <c r="H102" s="118">
        <v>192</v>
      </c>
      <c r="I102" s="118">
        <v>192</v>
      </c>
      <c r="J102" s="118">
        <v>200</v>
      </c>
      <c r="K102" s="32">
        <v>200</v>
      </c>
      <c r="L102" s="33"/>
      <c r="M102" s="33">
        <v>0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  <c r="MR102" s="4"/>
      <c r="MS102" s="4"/>
      <c r="MT102" s="4"/>
      <c r="MU102" s="4"/>
      <c r="MV102" s="4"/>
      <c r="MW102" s="4"/>
      <c r="MX102" s="4"/>
      <c r="MY102" s="4"/>
      <c r="MZ102" s="4"/>
      <c r="NA102" s="4"/>
      <c r="NB102" s="4"/>
      <c r="NC102" s="4"/>
      <c r="ND102" s="4"/>
      <c r="NE102" s="4"/>
      <c r="NF102" s="4"/>
      <c r="NG102" s="4"/>
      <c r="NH102" s="4"/>
      <c r="NI102" s="4"/>
      <c r="NJ102" s="4"/>
      <c r="NK102" s="4"/>
      <c r="NL102" s="4"/>
      <c r="NM102" s="4"/>
      <c r="NN102" s="4"/>
      <c r="NO102" s="4"/>
      <c r="NP102" s="4"/>
      <c r="NQ102" s="4"/>
      <c r="NR102" s="4"/>
      <c r="NS102" s="4"/>
      <c r="NT102" s="4"/>
      <c r="NU102" s="4"/>
      <c r="NV102" s="4"/>
      <c r="NW102" s="4"/>
      <c r="NX102" s="4"/>
      <c r="NY102" s="4"/>
      <c r="NZ102" s="4"/>
      <c r="OA102" s="4"/>
      <c r="OB102" s="4"/>
      <c r="OC102" s="4"/>
      <c r="OD102" s="4"/>
      <c r="OE102" s="4"/>
      <c r="OF102" s="4"/>
      <c r="OG102" s="4"/>
      <c r="OH102" s="4"/>
      <c r="OI102" s="4"/>
      <c r="OJ102" s="4"/>
      <c r="OK102" s="4"/>
      <c r="OL102" s="4"/>
      <c r="OM102" s="4"/>
      <c r="ON102" s="4"/>
      <c r="OO102" s="4"/>
      <c r="OP102" s="4"/>
      <c r="OQ102" s="4"/>
      <c r="OR102" s="4"/>
      <c r="OS102" s="4"/>
      <c r="OT102" s="4"/>
      <c r="OU102" s="4"/>
      <c r="OV102" s="4"/>
      <c r="OW102" s="4"/>
      <c r="OX102" s="4"/>
      <c r="OY102" s="4"/>
      <c r="OZ102" s="4"/>
      <c r="PA102" s="4"/>
      <c r="PB102" s="4"/>
      <c r="PC102" s="4"/>
      <c r="PD102" s="4"/>
      <c r="PE102" s="4"/>
      <c r="PF102" s="4"/>
      <c r="PG102" s="4"/>
      <c r="PH102" s="4"/>
      <c r="PI102" s="4"/>
      <c r="PJ102" s="4"/>
      <c r="PK102" s="4"/>
      <c r="PL102" s="4"/>
      <c r="PM102" s="4"/>
      <c r="PN102" s="4"/>
      <c r="PO102" s="4"/>
      <c r="PP102" s="4"/>
      <c r="PQ102" s="4"/>
      <c r="PR102" s="4"/>
      <c r="PS102" s="4"/>
      <c r="PT102" s="4"/>
      <c r="PU102" s="4"/>
      <c r="PV102" s="4"/>
      <c r="PW102" s="4"/>
      <c r="PX102" s="4"/>
      <c r="PY102" s="4"/>
      <c r="PZ102" s="4"/>
      <c r="QA102" s="4"/>
      <c r="QB102" s="4"/>
      <c r="QC102" s="4"/>
      <c r="QD102" s="4"/>
      <c r="QE102" s="4"/>
      <c r="QF102" s="4"/>
      <c r="QG102" s="4"/>
      <c r="QH102" s="4"/>
      <c r="QI102" s="4"/>
      <c r="QJ102" s="4"/>
      <c r="QK102" s="4"/>
      <c r="QL102" s="4"/>
      <c r="QM102" s="4"/>
      <c r="QN102" s="4"/>
      <c r="QO102" s="4"/>
      <c r="QP102" s="4"/>
      <c r="QQ102" s="4"/>
      <c r="QR102" s="4"/>
      <c r="QS102" s="4"/>
      <c r="QT102" s="4"/>
      <c r="QU102" s="4"/>
      <c r="QV102" s="4"/>
      <c r="QW102" s="4"/>
      <c r="QX102" s="4"/>
      <c r="QY102" s="4"/>
      <c r="QZ102" s="4"/>
      <c r="RA102" s="4"/>
      <c r="RB102" s="4"/>
      <c r="RC102" s="4"/>
      <c r="RD102" s="4"/>
      <c r="RE102" s="4"/>
      <c r="RF102" s="4"/>
      <c r="RG102" s="4"/>
      <c r="RH102" s="4"/>
      <c r="RI102" s="4"/>
      <c r="RJ102" s="4"/>
      <c r="RK102" s="4"/>
      <c r="RL102" s="4"/>
      <c r="RM102" s="4"/>
      <c r="RN102" s="4"/>
      <c r="RO102" s="4"/>
      <c r="RP102" s="4"/>
      <c r="RQ102" s="4"/>
      <c r="RR102" s="4"/>
      <c r="RS102" s="4"/>
      <c r="RT102" s="4"/>
      <c r="RU102" s="4"/>
      <c r="RV102" s="4"/>
      <c r="RW102" s="4"/>
      <c r="RX102" s="4"/>
      <c r="RY102" s="4"/>
      <c r="RZ102" s="4"/>
      <c r="SA102" s="4"/>
      <c r="SB102" s="4"/>
      <c r="SC102" s="4"/>
      <c r="SD102" s="4"/>
      <c r="SE102" s="4"/>
      <c r="SF102" s="4"/>
      <c r="SG102" s="4"/>
      <c r="SH102" s="4"/>
      <c r="SI102" s="4"/>
      <c r="SJ102" s="4"/>
      <c r="SK102" s="4"/>
      <c r="SL102" s="4"/>
      <c r="SM102" s="4"/>
      <c r="SN102" s="4"/>
      <c r="SO102" s="4"/>
      <c r="SP102" s="4"/>
      <c r="SQ102" s="4"/>
      <c r="SR102" s="4"/>
      <c r="SS102" s="4"/>
      <c r="ST102" s="4"/>
      <c r="SU102" s="4"/>
      <c r="SV102" s="4"/>
      <c r="SW102" s="4"/>
      <c r="SX102" s="4"/>
      <c r="SY102" s="4"/>
      <c r="SZ102" s="4"/>
      <c r="TA102" s="4"/>
      <c r="TB102" s="4"/>
      <c r="TC102" s="4"/>
      <c r="TD102" s="4"/>
      <c r="TE102" s="4"/>
      <c r="TF102" s="4"/>
      <c r="TG102" s="4"/>
      <c r="TH102" s="4"/>
      <c r="TI102" s="4"/>
      <c r="TJ102" s="4"/>
      <c r="TK102" s="4"/>
      <c r="TL102" s="4"/>
      <c r="TM102" s="4"/>
      <c r="TN102" s="4"/>
      <c r="TO102" s="4"/>
      <c r="TP102" s="4"/>
      <c r="TQ102" s="4"/>
      <c r="TR102" s="4"/>
      <c r="TS102" s="4"/>
      <c r="TT102" s="4"/>
      <c r="TU102" s="4"/>
      <c r="TV102" s="4"/>
      <c r="TW102" s="4"/>
      <c r="TX102" s="4"/>
      <c r="TY102" s="4"/>
      <c r="TZ102" s="4"/>
      <c r="UA102" s="4"/>
      <c r="UB102" s="4"/>
      <c r="UC102" s="4"/>
      <c r="UD102" s="4"/>
      <c r="UE102" s="4"/>
      <c r="UF102" s="4"/>
      <c r="UG102" s="4"/>
      <c r="UH102" s="4"/>
      <c r="UI102" s="4"/>
      <c r="UJ102" s="4"/>
      <c r="UK102" s="4"/>
      <c r="UL102" s="4"/>
      <c r="UM102" s="4"/>
      <c r="UN102" s="4"/>
      <c r="UO102" s="4"/>
      <c r="UP102" s="4"/>
      <c r="UQ102" s="4"/>
      <c r="UR102" s="4"/>
      <c r="US102" s="4"/>
      <c r="UT102" s="4"/>
      <c r="UU102" s="4"/>
      <c r="UV102" s="4"/>
      <c r="UW102" s="4"/>
      <c r="UX102" s="4"/>
      <c r="UY102" s="4"/>
      <c r="UZ102" s="4"/>
      <c r="VA102" s="4"/>
      <c r="VB102" s="4"/>
      <c r="VC102" s="4"/>
      <c r="VD102" s="4"/>
      <c r="VE102" s="4"/>
      <c r="VF102" s="4"/>
      <c r="VG102" s="4"/>
      <c r="VH102" s="4"/>
      <c r="VI102" s="4"/>
      <c r="VJ102" s="4"/>
      <c r="VK102" s="4"/>
      <c r="VL102" s="4"/>
      <c r="VM102" s="4"/>
      <c r="VN102" s="4"/>
      <c r="VO102" s="4"/>
      <c r="VP102" s="4"/>
      <c r="VQ102" s="4"/>
      <c r="VR102" s="4"/>
      <c r="VS102" s="4"/>
      <c r="VT102" s="4"/>
      <c r="VU102" s="4"/>
      <c r="VV102" s="4"/>
      <c r="VW102" s="4"/>
      <c r="VX102" s="4"/>
      <c r="VY102" s="4"/>
      <c r="VZ102" s="4"/>
      <c r="WA102" s="4"/>
      <c r="WB102" s="4"/>
      <c r="WC102" s="4"/>
      <c r="WD102" s="4"/>
      <c r="WE102" s="4"/>
      <c r="WF102" s="4"/>
      <c r="WG102" s="4"/>
      <c r="WH102" s="4"/>
      <c r="WI102" s="4"/>
      <c r="WJ102" s="4"/>
      <c r="WK102" s="4"/>
      <c r="WL102" s="4"/>
      <c r="WM102" s="4"/>
      <c r="WN102" s="4"/>
      <c r="WO102" s="4"/>
      <c r="WP102" s="4"/>
      <c r="WQ102" s="4"/>
      <c r="WR102" s="4"/>
      <c r="WS102" s="4"/>
      <c r="WT102" s="4"/>
      <c r="WU102" s="4"/>
      <c r="WV102" s="4"/>
      <c r="WW102" s="4"/>
      <c r="WX102" s="4"/>
      <c r="WY102" s="4"/>
      <c r="WZ102" s="4"/>
      <c r="XA102" s="4"/>
      <c r="XB102" s="4"/>
      <c r="XC102" s="4"/>
      <c r="XD102" s="4"/>
      <c r="XE102" s="4"/>
      <c r="XF102" s="4"/>
      <c r="XG102" s="4"/>
      <c r="XH102" s="4"/>
      <c r="XI102" s="4"/>
      <c r="XJ102" s="4"/>
      <c r="XK102" s="4"/>
      <c r="XL102" s="4"/>
      <c r="XM102" s="4"/>
      <c r="XN102" s="4"/>
      <c r="XO102" s="4"/>
      <c r="XP102" s="4"/>
      <c r="XQ102" s="4"/>
      <c r="XR102" s="4"/>
      <c r="XS102" s="4"/>
      <c r="XT102" s="4"/>
      <c r="XU102" s="4"/>
      <c r="XV102" s="4"/>
      <c r="XW102" s="4"/>
      <c r="XX102" s="4"/>
      <c r="XY102" s="4"/>
      <c r="XZ102" s="4"/>
      <c r="YA102" s="4"/>
      <c r="YB102" s="4"/>
      <c r="YC102" s="4"/>
      <c r="YD102" s="4"/>
      <c r="YE102" s="4"/>
      <c r="YF102" s="4"/>
      <c r="YG102" s="4"/>
      <c r="YH102" s="4"/>
      <c r="YI102" s="4"/>
      <c r="YJ102" s="4"/>
      <c r="YK102" s="4"/>
      <c r="YL102" s="4"/>
      <c r="YM102" s="4"/>
      <c r="YN102" s="4"/>
      <c r="YO102" s="4"/>
      <c r="YP102" s="4"/>
      <c r="YQ102" s="4"/>
      <c r="YR102" s="4"/>
      <c r="YS102" s="4"/>
      <c r="YT102" s="4"/>
      <c r="YU102" s="4"/>
      <c r="YV102" s="4"/>
      <c r="YW102" s="4"/>
      <c r="YX102" s="4"/>
      <c r="YY102" s="4"/>
      <c r="YZ102" s="4"/>
      <c r="ZA102" s="4"/>
      <c r="ZB102" s="4"/>
      <c r="ZC102" s="4"/>
      <c r="ZD102" s="4"/>
      <c r="ZE102" s="4"/>
      <c r="ZF102" s="4"/>
      <c r="ZG102" s="4"/>
      <c r="ZH102" s="4"/>
      <c r="ZI102" s="4"/>
      <c r="ZJ102" s="4"/>
      <c r="ZK102" s="4"/>
      <c r="ZL102" s="4"/>
      <c r="ZM102" s="4"/>
      <c r="ZN102" s="4"/>
      <c r="ZO102" s="4"/>
      <c r="ZP102" s="4"/>
      <c r="ZQ102" s="4"/>
      <c r="ZR102" s="4"/>
      <c r="ZS102" s="4"/>
      <c r="ZT102" s="4"/>
      <c r="ZU102" s="4"/>
      <c r="ZV102" s="4"/>
      <c r="ZW102" s="4"/>
      <c r="ZX102" s="4"/>
      <c r="ZY102" s="4"/>
      <c r="ZZ102" s="4"/>
      <c r="AAA102" s="4"/>
      <c r="AAB102" s="4"/>
      <c r="AAC102" s="4"/>
      <c r="AAD102" s="4"/>
      <c r="AAE102" s="4"/>
      <c r="AAF102" s="4"/>
      <c r="AAG102" s="4"/>
      <c r="AAH102" s="4"/>
      <c r="AAI102" s="4"/>
      <c r="AAJ102" s="4"/>
      <c r="AAK102" s="4"/>
      <c r="AAL102" s="4"/>
      <c r="AAM102" s="4"/>
      <c r="AAN102" s="4"/>
      <c r="AAO102" s="4"/>
      <c r="AAP102" s="4"/>
      <c r="AAQ102" s="4"/>
      <c r="AAR102" s="4"/>
      <c r="AAS102" s="4"/>
      <c r="AAT102" s="4"/>
      <c r="AAU102" s="4"/>
      <c r="AAV102" s="4"/>
      <c r="AAW102" s="4"/>
      <c r="AAX102" s="4"/>
      <c r="AAY102" s="4"/>
      <c r="AAZ102" s="4"/>
      <c r="ABA102" s="4"/>
      <c r="ABB102" s="4"/>
      <c r="ABC102" s="4"/>
      <c r="ABD102" s="4"/>
      <c r="ABE102" s="4"/>
      <c r="ABF102" s="4"/>
      <c r="ABG102" s="4"/>
      <c r="ABH102" s="4"/>
      <c r="ABI102" s="4"/>
      <c r="ABJ102" s="4"/>
      <c r="ABK102" s="4"/>
      <c r="ABL102" s="4"/>
      <c r="ABM102" s="4"/>
      <c r="ABN102" s="4"/>
      <c r="ABO102" s="4"/>
      <c r="ABP102" s="4"/>
    </row>
    <row r="103" spans="1:744" ht="14.45" customHeight="1" x14ac:dyDescent="0.25">
      <c r="A103" s="115" t="s">
        <v>115</v>
      </c>
      <c r="B103" s="116"/>
      <c r="C103" s="27" t="s">
        <v>73</v>
      </c>
      <c r="D103" s="27" t="s">
        <v>21</v>
      </c>
      <c r="E103" s="117">
        <v>1470</v>
      </c>
      <c r="F103" s="34">
        <v>0</v>
      </c>
      <c r="G103" s="31"/>
      <c r="H103" s="118">
        <v>3</v>
      </c>
      <c r="I103" s="118">
        <v>3</v>
      </c>
      <c r="J103" s="118">
        <v>200</v>
      </c>
      <c r="K103" s="32">
        <v>200</v>
      </c>
      <c r="L103" s="33"/>
      <c r="M103" s="33">
        <v>0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/>
      <c r="KR103" s="4"/>
      <c r="KS103" s="4"/>
      <c r="KT103" s="4"/>
      <c r="KU103" s="4"/>
      <c r="KV103" s="4"/>
      <c r="KW103" s="4"/>
      <c r="KX103" s="4"/>
      <c r="KY103" s="4"/>
      <c r="KZ103" s="4"/>
      <c r="LA103" s="4"/>
      <c r="LB103" s="4"/>
      <c r="LC103" s="4"/>
      <c r="LD103" s="4"/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/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/>
      <c r="ME103" s="4"/>
      <c r="MF103" s="4"/>
      <c r="MG103" s="4"/>
      <c r="MH103" s="4"/>
      <c r="MI103" s="4"/>
      <c r="MJ103" s="4"/>
      <c r="MK103" s="4"/>
      <c r="ML103" s="4"/>
      <c r="MM103" s="4"/>
      <c r="MN103" s="4"/>
      <c r="MO103" s="4"/>
      <c r="MP103" s="4"/>
      <c r="MQ103" s="4"/>
      <c r="MR103" s="4"/>
      <c r="MS103" s="4"/>
      <c r="MT103" s="4"/>
      <c r="MU103" s="4"/>
      <c r="MV103" s="4"/>
      <c r="MW103" s="4"/>
      <c r="MX103" s="4"/>
      <c r="MY103" s="4"/>
      <c r="MZ103" s="4"/>
      <c r="NA103" s="4"/>
      <c r="NB103" s="4"/>
      <c r="NC103" s="4"/>
      <c r="ND103" s="4"/>
      <c r="NE103" s="4"/>
      <c r="NF103" s="4"/>
      <c r="NG103" s="4"/>
      <c r="NH103" s="4"/>
      <c r="NI103" s="4"/>
      <c r="NJ103" s="4"/>
      <c r="NK103" s="4"/>
      <c r="NL103" s="4"/>
      <c r="NM103" s="4"/>
      <c r="NN103" s="4"/>
      <c r="NO103" s="4"/>
      <c r="NP103" s="4"/>
      <c r="NQ103" s="4"/>
      <c r="NR103" s="4"/>
      <c r="NS103" s="4"/>
      <c r="NT103" s="4"/>
      <c r="NU103" s="4"/>
      <c r="NV103" s="4"/>
      <c r="NW103" s="4"/>
      <c r="NX103" s="4"/>
      <c r="NY103" s="4"/>
      <c r="NZ103" s="4"/>
      <c r="OA103" s="4"/>
      <c r="OB103" s="4"/>
      <c r="OC103" s="4"/>
      <c r="OD103" s="4"/>
      <c r="OE103" s="4"/>
      <c r="OF103" s="4"/>
      <c r="OG103" s="4"/>
      <c r="OH103" s="4"/>
      <c r="OI103" s="4"/>
      <c r="OJ103" s="4"/>
      <c r="OK103" s="4"/>
      <c r="OL103" s="4"/>
      <c r="OM103" s="4"/>
      <c r="ON103" s="4"/>
      <c r="OO103" s="4"/>
      <c r="OP103" s="4"/>
      <c r="OQ103" s="4"/>
      <c r="OR103" s="4"/>
      <c r="OS103" s="4"/>
      <c r="OT103" s="4"/>
      <c r="OU103" s="4"/>
      <c r="OV103" s="4"/>
      <c r="OW103" s="4"/>
      <c r="OX103" s="4"/>
      <c r="OY103" s="4"/>
      <c r="OZ103" s="4"/>
      <c r="PA103" s="4"/>
      <c r="PB103" s="4"/>
      <c r="PC103" s="4"/>
      <c r="PD103" s="4"/>
      <c r="PE103" s="4"/>
      <c r="PF103" s="4"/>
      <c r="PG103" s="4"/>
      <c r="PH103" s="4"/>
      <c r="PI103" s="4"/>
      <c r="PJ103" s="4"/>
      <c r="PK103" s="4"/>
      <c r="PL103" s="4"/>
      <c r="PM103" s="4"/>
      <c r="PN103" s="4"/>
      <c r="PO103" s="4"/>
      <c r="PP103" s="4"/>
      <c r="PQ103" s="4"/>
      <c r="PR103" s="4"/>
      <c r="PS103" s="4"/>
      <c r="PT103" s="4"/>
      <c r="PU103" s="4"/>
      <c r="PV103" s="4"/>
      <c r="PW103" s="4"/>
      <c r="PX103" s="4"/>
      <c r="PY103" s="4"/>
      <c r="PZ103" s="4"/>
      <c r="QA103" s="4"/>
      <c r="QB103" s="4"/>
      <c r="QC103" s="4"/>
      <c r="QD103" s="4"/>
      <c r="QE103" s="4"/>
      <c r="QF103" s="4"/>
      <c r="QG103" s="4"/>
      <c r="QH103" s="4"/>
      <c r="QI103" s="4"/>
      <c r="QJ103" s="4"/>
      <c r="QK103" s="4"/>
      <c r="QL103" s="4"/>
      <c r="QM103" s="4"/>
      <c r="QN103" s="4"/>
      <c r="QO103" s="4"/>
      <c r="QP103" s="4"/>
      <c r="QQ103" s="4"/>
      <c r="QR103" s="4"/>
      <c r="QS103" s="4"/>
      <c r="QT103" s="4"/>
      <c r="QU103" s="4"/>
      <c r="QV103" s="4"/>
      <c r="QW103" s="4"/>
      <c r="QX103" s="4"/>
      <c r="QY103" s="4"/>
      <c r="QZ103" s="4"/>
      <c r="RA103" s="4"/>
      <c r="RB103" s="4"/>
      <c r="RC103" s="4"/>
      <c r="RD103" s="4"/>
      <c r="RE103" s="4"/>
      <c r="RF103" s="4"/>
      <c r="RG103" s="4"/>
      <c r="RH103" s="4"/>
      <c r="RI103" s="4"/>
      <c r="RJ103" s="4"/>
      <c r="RK103" s="4"/>
      <c r="RL103" s="4"/>
      <c r="RM103" s="4"/>
      <c r="RN103" s="4"/>
      <c r="RO103" s="4"/>
      <c r="RP103" s="4"/>
      <c r="RQ103" s="4"/>
      <c r="RR103" s="4"/>
      <c r="RS103" s="4"/>
      <c r="RT103" s="4"/>
      <c r="RU103" s="4"/>
      <c r="RV103" s="4"/>
      <c r="RW103" s="4"/>
      <c r="RX103" s="4"/>
      <c r="RY103" s="4"/>
      <c r="RZ103" s="4"/>
      <c r="SA103" s="4"/>
      <c r="SB103" s="4"/>
      <c r="SC103" s="4"/>
      <c r="SD103" s="4"/>
      <c r="SE103" s="4"/>
      <c r="SF103" s="4"/>
      <c r="SG103" s="4"/>
      <c r="SH103" s="4"/>
      <c r="SI103" s="4"/>
      <c r="SJ103" s="4"/>
      <c r="SK103" s="4"/>
      <c r="SL103" s="4"/>
      <c r="SM103" s="4"/>
      <c r="SN103" s="4"/>
      <c r="SO103" s="4"/>
      <c r="SP103" s="4"/>
      <c r="SQ103" s="4"/>
      <c r="SR103" s="4"/>
      <c r="SS103" s="4"/>
      <c r="ST103" s="4"/>
      <c r="SU103" s="4"/>
      <c r="SV103" s="4"/>
      <c r="SW103" s="4"/>
      <c r="SX103" s="4"/>
      <c r="SY103" s="4"/>
      <c r="SZ103" s="4"/>
      <c r="TA103" s="4"/>
      <c r="TB103" s="4"/>
      <c r="TC103" s="4"/>
      <c r="TD103" s="4"/>
      <c r="TE103" s="4"/>
      <c r="TF103" s="4"/>
      <c r="TG103" s="4"/>
      <c r="TH103" s="4"/>
      <c r="TI103" s="4"/>
      <c r="TJ103" s="4"/>
      <c r="TK103" s="4"/>
      <c r="TL103" s="4"/>
      <c r="TM103" s="4"/>
      <c r="TN103" s="4"/>
      <c r="TO103" s="4"/>
      <c r="TP103" s="4"/>
      <c r="TQ103" s="4"/>
      <c r="TR103" s="4"/>
      <c r="TS103" s="4"/>
      <c r="TT103" s="4"/>
      <c r="TU103" s="4"/>
      <c r="TV103" s="4"/>
      <c r="TW103" s="4"/>
      <c r="TX103" s="4"/>
      <c r="TY103" s="4"/>
      <c r="TZ103" s="4"/>
      <c r="UA103" s="4"/>
      <c r="UB103" s="4"/>
      <c r="UC103" s="4"/>
      <c r="UD103" s="4"/>
      <c r="UE103" s="4"/>
      <c r="UF103" s="4"/>
      <c r="UG103" s="4"/>
      <c r="UH103" s="4"/>
      <c r="UI103" s="4"/>
      <c r="UJ103" s="4"/>
      <c r="UK103" s="4"/>
      <c r="UL103" s="4"/>
      <c r="UM103" s="4"/>
      <c r="UN103" s="4"/>
      <c r="UO103" s="4"/>
      <c r="UP103" s="4"/>
      <c r="UQ103" s="4"/>
      <c r="UR103" s="4"/>
      <c r="US103" s="4"/>
      <c r="UT103" s="4"/>
      <c r="UU103" s="4"/>
      <c r="UV103" s="4"/>
      <c r="UW103" s="4"/>
      <c r="UX103" s="4"/>
      <c r="UY103" s="4"/>
      <c r="UZ103" s="4"/>
      <c r="VA103" s="4"/>
      <c r="VB103" s="4"/>
      <c r="VC103" s="4"/>
      <c r="VD103" s="4"/>
      <c r="VE103" s="4"/>
      <c r="VF103" s="4"/>
      <c r="VG103" s="4"/>
      <c r="VH103" s="4"/>
      <c r="VI103" s="4"/>
      <c r="VJ103" s="4"/>
      <c r="VK103" s="4"/>
      <c r="VL103" s="4"/>
      <c r="VM103" s="4"/>
      <c r="VN103" s="4"/>
      <c r="VO103" s="4"/>
      <c r="VP103" s="4"/>
      <c r="VQ103" s="4"/>
      <c r="VR103" s="4"/>
      <c r="VS103" s="4"/>
      <c r="VT103" s="4"/>
      <c r="VU103" s="4"/>
      <c r="VV103" s="4"/>
      <c r="VW103" s="4"/>
      <c r="VX103" s="4"/>
      <c r="VY103" s="4"/>
      <c r="VZ103" s="4"/>
      <c r="WA103" s="4"/>
      <c r="WB103" s="4"/>
      <c r="WC103" s="4"/>
      <c r="WD103" s="4"/>
      <c r="WE103" s="4"/>
      <c r="WF103" s="4"/>
      <c r="WG103" s="4"/>
      <c r="WH103" s="4"/>
      <c r="WI103" s="4"/>
      <c r="WJ103" s="4"/>
      <c r="WK103" s="4"/>
      <c r="WL103" s="4"/>
      <c r="WM103" s="4"/>
      <c r="WN103" s="4"/>
      <c r="WO103" s="4"/>
      <c r="WP103" s="4"/>
      <c r="WQ103" s="4"/>
      <c r="WR103" s="4"/>
      <c r="WS103" s="4"/>
      <c r="WT103" s="4"/>
      <c r="WU103" s="4"/>
      <c r="WV103" s="4"/>
      <c r="WW103" s="4"/>
      <c r="WX103" s="4"/>
      <c r="WY103" s="4"/>
      <c r="WZ103" s="4"/>
      <c r="XA103" s="4"/>
      <c r="XB103" s="4"/>
      <c r="XC103" s="4"/>
      <c r="XD103" s="4"/>
      <c r="XE103" s="4"/>
      <c r="XF103" s="4"/>
      <c r="XG103" s="4"/>
      <c r="XH103" s="4"/>
      <c r="XI103" s="4"/>
      <c r="XJ103" s="4"/>
      <c r="XK103" s="4"/>
      <c r="XL103" s="4"/>
      <c r="XM103" s="4"/>
      <c r="XN103" s="4"/>
      <c r="XO103" s="4"/>
      <c r="XP103" s="4"/>
      <c r="XQ103" s="4"/>
      <c r="XR103" s="4"/>
      <c r="XS103" s="4"/>
      <c r="XT103" s="4"/>
      <c r="XU103" s="4"/>
      <c r="XV103" s="4"/>
      <c r="XW103" s="4"/>
      <c r="XX103" s="4"/>
      <c r="XY103" s="4"/>
      <c r="XZ103" s="4"/>
      <c r="YA103" s="4"/>
      <c r="YB103" s="4"/>
      <c r="YC103" s="4"/>
      <c r="YD103" s="4"/>
      <c r="YE103" s="4"/>
      <c r="YF103" s="4"/>
      <c r="YG103" s="4"/>
      <c r="YH103" s="4"/>
      <c r="YI103" s="4"/>
      <c r="YJ103" s="4"/>
      <c r="YK103" s="4"/>
      <c r="YL103" s="4"/>
      <c r="YM103" s="4"/>
      <c r="YN103" s="4"/>
      <c r="YO103" s="4"/>
      <c r="YP103" s="4"/>
      <c r="YQ103" s="4"/>
      <c r="YR103" s="4"/>
      <c r="YS103" s="4"/>
      <c r="YT103" s="4"/>
      <c r="YU103" s="4"/>
      <c r="YV103" s="4"/>
      <c r="YW103" s="4"/>
      <c r="YX103" s="4"/>
      <c r="YY103" s="4"/>
      <c r="YZ103" s="4"/>
      <c r="ZA103" s="4"/>
      <c r="ZB103" s="4"/>
      <c r="ZC103" s="4"/>
      <c r="ZD103" s="4"/>
      <c r="ZE103" s="4"/>
      <c r="ZF103" s="4"/>
      <c r="ZG103" s="4"/>
      <c r="ZH103" s="4"/>
      <c r="ZI103" s="4"/>
      <c r="ZJ103" s="4"/>
      <c r="ZK103" s="4"/>
      <c r="ZL103" s="4"/>
      <c r="ZM103" s="4"/>
      <c r="ZN103" s="4"/>
      <c r="ZO103" s="4"/>
      <c r="ZP103" s="4"/>
      <c r="ZQ103" s="4"/>
      <c r="ZR103" s="4"/>
      <c r="ZS103" s="4"/>
      <c r="ZT103" s="4"/>
      <c r="ZU103" s="4"/>
      <c r="ZV103" s="4"/>
      <c r="ZW103" s="4"/>
      <c r="ZX103" s="4"/>
      <c r="ZY103" s="4"/>
      <c r="ZZ103" s="4"/>
      <c r="AAA103" s="4"/>
      <c r="AAB103" s="4"/>
      <c r="AAC103" s="4"/>
      <c r="AAD103" s="4"/>
      <c r="AAE103" s="4"/>
      <c r="AAF103" s="4"/>
      <c r="AAG103" s="4"/>
      <c r="AAH103" s="4"/>
      <c r="AAI103" s="4"/>
      <c r="AAJ103" s="4"/>
      <c r="AAK103" s="4"/>
      <c r="AAL103" s="4"/>
      <c r="AAM103" s="4"/>
      <c r="AAN103" s="4"/>
      <c r="AAO103" s="4"/>
      <c r="AAP103" s="4"/>
      <c r="AAQ103" s="4"/>
      <c r="AAR103" s="4"/>
      <c r="AAS103" s="4"/>
      <c r="AAT103" s="4"/>
      <c r="AAU103" s="4"/>
      <c r="AAV103" s="4"/>
      <c r="AAW103" s="4"/>
      <c r="AAX103" s="4"/>
      <c r="AAY103" s="4"/>
      <c r="AAZ103" s="4"/>
      <c r="ABA103" s="4"/>
      <c r="ABB103" s="4"/>
      <c r="ABC103" s="4"/>
      <c r="ABD103" s="4"/>
      <c r="ABE103" s="4"/>
      <c r="ABF103" s="4"/>
      <c r="ABG103" s="4"/>
      <c r="ABH103" s="4"/>
      <c r="ABI103" s="4"/>
      <c r="ABJ103" s="4"/>
      <c r="ABK103" s="4"/>
      <c r="ABL103" s="4"/>
      <c r="ABM103" s="4"/>
      <c r="ABN103" s="4"/>
      <c r="ABO103" s="4"/>
      <c r="ABP103" s="4"/>
    </row>
    <row r="104" spans="1:744" ht="14.45" customHeight="1" x14ac:dyDescent="0.25">
      <c r="A104" s="115" t="s">
        <v>116</v>
      </c>
      <c r="B104" s="116"/>
      <c r="C104" s="27" t="s">
        <v>73</v>
      </c>
      <c r="D104" s="27" t="s">
        <v>21</v>
      </c>
      <c r="E104" s="117">
        <v>406</v>
      </c>
      <c r="F104" s="34">
        <v>0</v>
      </c>
      <c r="G104" s="31"/>
      <c r="H104" s="118">
        <v>21</v>
      </c>
      <c r="I104" s="118">
        <v>21</v>
      </c>
      <c r="J104" s="118"/>
      <c r="K104" s="32"/>
      <c r="L104" s="33"/>
      <c r="M104" s="33">
        <v>0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/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/>
      <c r="KR104" s="4"/>
      <c r="KS104" s="4"/>
      <c r="KT104" s="4"/>
      <c r="KU104" s="4"/>
      <c r="KV104" s="4"/>
      <c r="KW104" s="4"/>
      <c r="KX104" s="4"/>
      <c r="KY104" s="4"/>
      <c r="KZ104" s="4"/>
      <c r="LA104" s="4"/>
      <c r="LB104" s="4"/>
      <c r="LC104" s="4"/>
      <c r="LD104" s="4"/>
      <c r="LE104" s="4"/>
      <c r="LF104" s="4"/>
      <c r="LG104" s="4"/>
      <c r="LH104" s="4"/>
      <c r="LI104" s="4"/>
      <c r="LJ104" s="4"/>
      <c r="LK104" s="4"/>
      <c r="LL104" s="4"/>
      <c r="LM104" s="4"/>
      <c r="LN104" s="4"/>
      <c r="LO104" s="4"/>
      <c r="LP104" s="4"/>
      <c r="LQ104" s="4"/>
      <c r="LR104" s="4"/>
      <c r="LS104" s="4"/>
      <c r="LT104" s="4"/>
      <c r="LU104" s="4"/>
      <c r="LV104" s="4"/>
      <c r="LW104" s="4"/>
      <c r="LX104" s="4"/>
      <c r="LY104" s="4"/>
      <c r="LZ104" s="4"/>
      <c r="MA104" s="4"/>
      <c r="MB104" s="4"/>
      <c r="MC104" s="4"/>
      <c r="MD104" s="4"/>
      <c r="ME104" s="4"/>
      <c r="MF104" s="4"/>
      <c r="MG104" s="4"/>
      <c r="MH104" s="4"/>
      <c r="MI104" s="4"/>
      <c r="MJ104" s="4"/>
      <c r="MK104" s="4"/>
      <c r="ML104" s="4"/>
      <c r="MM104" s="4"/>
      <c r="MN104" s="4"/>
      <c r="MO104" s="4"/>
      <c r="MP104" s="4"/>
      <c r="MQ104" s="4"/>
      <c r="MR104" s="4"/>
      <c r="MS104" s="4"/>
      <c r="MT104" s="4"/>
      <c r="MU104" s="4"/>
      <c r="MV104" s="4"/>
      <c r="MW104" s="4"/>
      <c r="MX104" s="4"/>
      <c r="MY104" s="4"/>
      <c r="MZ104" s="4"/>
      <c r="NA104" s="4"/>
      <c r="NB104" s="4"/>
      <c r="NC104" s="4"/>
      <c r="ND104" s="4"/>
      <c r="NE104" s="4"/>
      <c r="NF104" s="4"/>
      <c r="NG104" s="4"/>
      <c r="NH104" s="4"/>
      <c r="NI104" s="4"/>
      <c r="NJ104" s="4"/>
      <c r="NK104" s="4"/>
      <c r="NL104" s="4"/>
      <c r="NM104" s="4"/>
      <c r="NN104" s="4"/>
      <c r="NO104" s="4"/>
      <c r="NP104" s="4"/>
      <c r="NQ104" s="4"/>
      <c r="NR104" s="4"/>
      <c r="NS104" s="4"/>
      <c r="NT104" s="4"/>
      <c r="NU104" s="4"/>
      <c r="NV104" s="4"/>
      <c r="NW104" s="4"/>
      <c r="NX104" s="4"/>
      <c r="NY104" s="4"/>
      <c r="NZ104" s="4"/>
      <c r="OA104" s="4"/>
      <c r="OB104" s="4"/>
      <c r="OC104" s="4"/>
      <c r="OD104" s="4"/>
      <c r="OE104" s="4"/>
      <c r="OF104" s="4"/>
      <c r="OG104" s="4"/>
      <c r="OH104" s="4"/>
      <c r="OI104" s="4"/>
      <c r="OJ104" s="4"/>
      <c r="OK104" s="4"/>
      <c r="OL104" s="4"/>
      <c r="OM104" s="4"/>
      <c r="ON104" s="4"/>
      <c r="OO104" s="4"/>
      <c r="OP104" s="4"/>
      <c r="OQ104" s="4"/>
      <c r="OR104" s="4"/>
      <c r="OS104" s="4"/>
      <c r="OT104" s="4"/>
      <c r="OU104" s="4"/>
      <c r="OV104" s="4"/>
      <c r="OW104" s="4"/>
      <c r="OX104" s="4"/>
      <c r="OY104" s="4"/>
      <c r="OZ104" s="4"/>
      <c r="PA104" s="4"/>
      <c r="PB104" s="4"/>
      <c r="PC104" s="4"/>
      <c r="PD104" s="4"/>
      <c r="PE104" s="4"/>
      <c r="PF104" s="4"/>
      <c r="PG104" s="4"/>
      <c r="PH104" s="4"/>
      <c r="PI104" s="4"/>
      <c r="PJ104" s="4"/>
      <c r="PK104" s="4"/>
      <c r="PL104" s="4"/>
      <c r="PM104" s="4"/>
      <c r="PN104" s="4"/>
      <c r="PO104" s="4"/>
      <c r="PP104" s="4"/>
      <c r="PQ104" s="4"/>
      <c r="PR104" s="4"/>
      <c r="PS104" s="4"/>
      <c r="PT104" s="4"/>
      <c r="PU104" s="4"/>
      <c r="PV104" s="4"/>
      <c r="PW104" s="4"/>
      <c r="PX104" s="4"/>
      <c r="PY104" s="4"/>
      <c r="PZ104" s="4"/>
      <c r="QA104" s="4"/>
      <c r="QB104" s="4"/>
      <c r="QC104" s="4"/>
      <c r="QD104" s="4"/>
      <c r="QE104" s="4"/>
      <c r="QF104" s="4"/>
      <c r="QG104" s="4"/>
      <c r="QH104" s="4"/>
      <c r="QI104" s="4"/>
      <c r="QJ104" s="4"/>
      <c r="QK104" s="4"/>
      <c r="QL104" s="4"/>
      <c r="QM104" s="4"/>
      <c r="QN104" s="4"/>
      <c r="QO104" s="4"/>
      <c r="QP104" s="4"/>
      <c r="QQ104" s="4"/>
      <c r="QR104" s="4"/>
      <c r="QS104" s="4"/>
      <c r="QT104" s="4"/>
      <c r="QU104" s="4"/>
      <c r="QV104" s="4"/>
      <c r="QW104" s="4"/>
      <c r="QX104" s="4"/>
      <c r="QY104" s="4"/>
      <c r="QZ104" s="4"/>
      <c r="RA104" s="4"/>
      <c r="RB104" s="4"/>
      <c r="RC104" s="4"/>
      <c r="RD104" s="4"/>
      <c r="RE104" s="4"/>
      <c r="RF104" s="4"/>
      <c r="RG104" s="4"/>
      <c r="RH104" s="4"/>
      <c r="RI104" s="4"/>
      <c r="RJ104" s="4"/>
      <c r="RK104" s="4"/>
      <c r="RL104" s="4"/>
      <c r="RM104" s="4"/>
      <c r="RN104" s="4"/>
      <c r="RO104" s="4"/>
      <c r="RP104" s="4"/>
      <c r="RQ104" s="4"/>
      <c r="RR104" s="4"/>
      <c r="RS104" s="4"/>
      <c r="RT104" s="4"/>
      <c r="RU104" s="4"/>
      <c r="RV104" s="4"/>
      <c r="RW104" s="4"/>
      <c r="RX104" s="4"/>
      <c r="RY104" s="4"/>
      <c r="RZ104" s="4"/>
      <c r="SA104" s="4"/>
      <c r="SB104" s="4"/>
      <c r="SC104" s="4"/>
      <c r="SD104" s="4"/>
      <c r="SE104" s="4"/>
      <c r="SF104" s="4"/>
      <c r="SG104" s="4"/>
      <c r="SH104" s="4"/>
      <c r="SI104" s="4"/>
      <c r="SJ104" s="4"/>
      <c r="SK104" s="4"/>
      <c r="SL104" s="4"/>
      <c r="SM104" s="4"/>
      <c r="SN104" s="4"/>
      <c r="SO104" s="4"/>
      <c r="SP104" s="4"/>
      <c r="SQ104" s="4"/>
      <c r="SR104" s="4"/>
      <c r="SS104" s="4"/>
      <c r="ST104" s="4"/>
      <c r="SU104" s="4"/>
      <c r="SV104" s="4"/>
      <c r="SW104" s="4"/>
      <c r="SX104" s="4"/>
      <c r="SY104" s="4"/>
      <c r="SZ104" s="4"/>
      <c r="TA104" s="4"/>
      <c r="TB104" s="4"/>
      <c r="TC104" s="4"/>
      <c r="TD104" s="4"/>
      <c r="TE104" s="4"/>
      <c r="TF104" s="4"/>
      <c r="TG104" s="4"/>
      <c r="TH104" s="4"/>
      <c r="TI104" s="4"/>
      <c r="TJ104" s="4"/>
      <c r="TK104" s="4"/>
      <c r="TL104" s="4"/>
      <c r="TM104" s="4"/>
      <c r="TN104" s="4"/>
      <c r="TO104" s="4"/>
      <c r="TP104" s="4"/>
      <c r="TQ104" s="4"/>
      <c r="TR104" s="4"/>
      <c r="TS104" s="4"/>
      <c r="TT104" s="4"/>
      <c r="TU104" s="4"/>
      <c r="TV104" s="4"/>
      <c r="TW104" s="4"/>
      <c r="TX104" s="4"/>
      <c r="TY104" s="4"/>
      <c r="TZ104" s="4"/>
      <c r="UA104" s="4"/>
      <c r="UB104" s="4"/>
      <c r="UC104" s="4"/>
      <c r="UD104" s="4"/>
      <c r="UE104" s="4"/>
      <c r="UF104" s="4"/>
      <c r="UG104" s="4"/>
      <c r="UH104" s="4"/>
      <c r="UI104" s="4"/>
      <c r="UJ104" s="4"/>
      <c r="UK104" s="4"/>
      <c r="UL104" s="4"/>
      <c r="UM104" s="4"/>
      <c r="UN104" s="4"/>
      <c r="UO104" s="4"/>
      <c r="UP104" s="4"/>
      <c r="UQ104" s="4"/>
      <c r="UR104" s="4"/>
      <c r="US104" s="4"/>
      <c r="UT104" s="4"/>
      <c r="UU104" s="4"/>
      <c r="UV104" s="4"/>
      <c r="UW104" s="4"/>
      <c r="UX104" s="4"/>
      <c r="UY104" s="4"/>
      <c r="UZ104" s="4"/>
      <c r="VA104" s="4"/>
      <c r="VB104" s="4"/>
      <c r="VC104" s="4"/>
      <c r="VD104" s="4"/>
      <c r="VE104" s="4"/>
      <c r="VF104" s="4"/>
      <c r="VG104" s="4"/>
      <c r="VH104" s="4"/>
      <c r="VI104" s="4"/>
      <c r="VJ104" s="4"/>
      <c r="VK104" s="4"/>
      <c r="VL104" s="4"/>
      <c r="VM104" s="4"/>
      <c r="VN104" s="4"/>
      <c r="VO104" s="4"/>
      <c r="VP104" s="4"/>
      <c r="VQ104" s="4"/>
      <c r="VR104" s="4"/>
      <c r="VS104" s="4"/>
      <c r="VT104" s="4"/>
      <c r="VU104" s="4"/>
      <c r="VV104" s="4"/>
      <c r="VW104" s="4"/>
      <c r="VX104" s="4"/>
      <c r="VY104" s="4"/>
      <c r="VZ104" s="4"/>
      <c r="WA104" s="4"/>
      <c r="WB104" s="4"/>
      <c r="WC104" s="4"/>
      <c r="WD104" s="4"/>
      <c r="WE104" s="4"/>
      <c r="WF104" s="4"/>
      <c r="WG104" s="4"/>
      <c r="WH104" s="4"/>
      <c r="WI104" s="4"/>
      <c r="WJ104" s="4"/>
      <c r="WK104" s="4"/>
      <c r="WL104" s="4"/>
      <c r="WM104" s="4"/>
      <c r="WN104" s="4"/>
      <c r="WO104" s="4"/>
      <c r="WP104" s="4"/>
      <c r="WQ104" s="4"/>
      <c r="WR104" s="4"/>
      <c r="WS104" s="4"/>
      <c r="WT104" s="4"/>
      <c r="WU104" s="4"/>
      <c r="WV104" s="4"/>
      <c r="WW104" s="4"/>
      <c r="WX104" s="4"/>
      <c r="WY104" s="4"/>
      <c r="WZ104" s="4"/>
      <c r="XA104" s="4"/>
      <c r="XB104" s="4"/>
      <c r="XC104" s="4"/>
      <c r="XD104" s="4"/>
      <c r="XE104" s="4"/>
      <c r="XF104" s="4"/>
      <c r="XG104" s="4"/>
      <c r="XH104" s="4"/>
      <c r="XI104" s="4"/>
      <c r="XJ104" s="4"/>
      <c r="XK104" s="4"/>
      <c r="XL104" s="4"/>
      <c r="XM104" s="4"/>
      <c r="XN104" s="4"/>
      <c r="XO104" s="4"/>
      <c r="XP104" s="4"/>
      <c r="XQ104" s="4"/>
      <c r="XR104" s="4"/>
      <c r="XS104" s="4"/>
      <c r="XT104" s="4"/>
      <c r="XU104" s="4"/>
      <c r="XV104" s="4"/>
      <c r="XW104" s="4"/>
      <c r="XX104" s="4"/>
      <c r="XY104" s="4"/>
      <c r="XZ104" s="4"/>
      <c r="YA104" s="4"/>
      <c r="YB104" s="4"/>
      <c r="YC104" s="4"/>
      <c r="YD104" s="4"/>
      <c r="YE104" s="4"/>
      <c r="YF104" s="4"/>
      <c r="YG104" s="4"/>
      <c r="YH104" s="4"/>
      <c r="YI104" s="4"/>
      <c r="YJ104" s="4"/>
      <c r="YK104" s="4"/>
      <c r="YL104" s="4"/>
      <c r="YM104" s="4"/>
      <c r="YN104" s="4"/>
      <c r="YO104" s="4"/>
      <c r="YP104" s="4"/>
      <c r="YQ104" s="4"/>
      <c r="YR104" s="4"/>
      <c r="YS104" s="4"/>
      <c r="YT104" s="4"/>
      <c r="YU104" s="4"/>
      <c r="YV104" s="4"/>
      <c r="YW104" s="4"/>
      <c r="YX104" s="4"/>
      <c r="YY104" s="4"/>
      <c r="YZ104" s="4"/>
      <c r="ZA104" s="4"/>
      <c r="ZB104" s="4"/>
      <c r="ZC104" s="4"/>
      <c r="ZD104" s="4"/>
      <c r="ZE104" s="4"/>
      <c r="ZF104" s="4"/>
      <c r="ZG104" s="4"/>
      <c r="ZH104" s="4"/>
      <c r="ZI104" s="4"/>
      <c r="ZJ104" s="4"/>
      <c r="ZK104" s="4"/>
      <c r="ZL104" s="4"/>
      <c r="ZM104" s="4"/>
      <c r="ZN104" s="4"/>
      <c r="ZO104" s="4"/>
      <c r="ZP104" s="4"/>
      <c r="ZQ104" s="4"/>
      <c r="ZR104" s="4"/>
      <c r="ZS104" s="4"/>
      <c r="ZT104" s="4"/>
      <c r="ZU104" s="4"/>
      <c r="ZV104" s="4"/>
      <c r="ZW104" s="4"/>
      <c r="ZX104" s="4"/>
      <c r="ZY104" s="4"/>
      <c r="ZZ104" s="4"/>
      <c r="AAA104" s="4"/>
      <c r="AAB104" s="4"/>
      <c r="AAC104" s="4"/>
      <c r="AAD104" s="4"/>
      <c r="AAE104" s="4"/>
      <c r="AAF104" s="4"/>
      <c r="AAG104" s="4"/>
      <c r="AAH104" s="4"/>
      <c r="AAI104" s="4"/>
      <c r="AAJ104" s="4"/>
      <c r="AAK104" s="4"/>
      <c r="AAL104" s="4"/>
      <c r="AAM104" s="4"/>
      <c r="AAN104" s="4"/>
      <c r="AAO104" s="4"/>
      <c r="AAP104" s="4"/>
      <c r="AAQ104" s="4"/>
      <c r="AAR104" s="4"/>
      <c r="AAS104" s="4"/>
      <c r="AAT104" s="4"/>
      <c r="AAU104" s="4"/>
      <c r="AAV104" s="4"/>
      <c r="AAW104" s="4"/>
      <c r="AAX104" s="4"/>
      <c r="AAY104" s="4"/>
      <c r="AAZ104" s="4"/>
      <c r="ABA104" s="4"/>
      <c r="ABB104" s="4"/>
      <c r="ABC104" s="4"/>
      <c r="ABD104" s="4"/>
      <c r="ABE104" s="4"/>
      <c r="ABF104" s="4"/>
      <c r="ABG104" s="4"/>
      <c r="ABH104" s="4"/>
      <c r="ABI104" s="4"/>
      <c r="ABJ104" s="4"/>
      <c r="ABK104" s="4"/>
      <c r="ABL104" s="4"/>
      <c r="ABM104" s="4"/>
      <c r="ABN104" s="4"/>
      <c r="ABO104" s="4"/>
      <c r="ABP104" s="4"/>
    </row>
    <row r="105" spans="1:744" ht="14.45" customHeight="1" x14ac:dyDescent="0.25">
      <c r="A105" s="115" t="s">
        <v>117</v>
      </c>
      <c r="B105" s="116"/>
      <c r="C105" s="27" t="s">
        <v>73</v>
      </c>
      <c r="D105" s="27" t="s">
        <v>21</v>
      </c>
      <c r="E105" s="117">
        <v>1900</v>
      </c>
      <c r="F105" s="34">
        <v>0</v>
      </c>
      <c r="G105" s="31"/>
      <c r="H105" s="118">
        <v>302</v>
      </c>
      <c r="I105" s="118">
        <v>302</v>
      </c>
      <c r="J105" s="118">
        <v>300</v>
      </c>
      <c r="K105" s="32">
        <v>300</v>
      </c>
      <c r="L105" s="33"/>
      <c r="M105" s="33">
        <v>0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/>
      <c r="ME105" s="4"/>
      <c r="MF105" s="4"/>
      <c r="MG105" s="4"/>
      <c r="MH105" s="4"/>
      <c r="MI105" s="4"/>
      <c r="MJ105" s="4"/>
      <c r="MK105" s="4"/>
      <c r="ML105" s="4"/>
      <c r="MM105" s="4"/>
      <c r="MN105" s="4"/>
      <c r="MO105" s="4"/>
      <c r="MP105" s="4"/>
      <c r="MQ105" s="4"/>
      <c r="MR105" s="4"/>
      <c r="MS105" s="4"/>
      <c r="MT105" s="4"/>
      <c r="MU105" s="4"/>
      <c r="MV105" s="4"/>
      <c r="MW105" s="4"/>
      <c r="MX105" s="4"/>
      <c r="MY105" s="4"/>
      <c r="MZ105" s="4"/>
      <c r="NA105" s="4"/>
      <c r="NB105" s="4"/>
      <c r="NC105" s="4"/>
      <c r="ND105" s="4"/>
      <c r="NE105" s="4"/>
      <c r="NF105" s="4"/>
      <c r="NG105" s="4"/>
      <c r="NH105" s="4"/>
      <c r="NI105" s="4"/>
      <c r="NJ105" s="4"/>
      <c r="NK105" s="4"/>
      <c r="NL105" s="4"/>
      <c r="NM105" s="4"/>
      <c r="NN105" s="4"/>
      <c r="NO105" s="4"/>
      <c r="NP105" s="4"/>
      <c r="NQ105" s="4"/>
      <c r="NR105" s="4"/>
      <c r="NS105" s="4"/>
      <c r="NT105" s="4"/>
      <c r="NU105" s="4"/>
      <c r="NV105" s="4"/>
      <c r="NW105" s="4"/>
      <c r="NX105" s="4"/>
      <c r="NY105" s="4"/>
      <c r="NZ105" s="4"/>
      <c r="OA105" s="4"/>
      <c r="OB105" s="4"/>
      <c r="OC105" s="4"/>
      <c r="OD105" s="4"/>
      <c r="OE105" s="4"/>
      <c r="OF105" s="4"/>
      <c r="OG105" s="4"/>
      <c r="OH105" s="4"/>
      <c r="OI105" s="4"/>
      <c r="OJ105" s="4"/>
      <c r="OK105" s="4"/>
      <c r="OL105" s="4"/>
      <c r="OM105" s="4"/>
      <c r="ON105" s="4"/>
      <c r="OO105" s="4"/>
      <c r="OP105" s="4"/>
      <c r="OQ105" s="4"/>
      <c r="OR105" s="4"/>
      <c r="OS105" s="4"/>
      <c r="OT105" s="4"/>
      <c r="OU105" s="4"/>
      <c r="OV105" s="4"/>
      <c r="OW105" s="4"/>
      <c r="OX105" s="4"/>
      <c r="OY105" s="4"/>
      <c r="OZ105" s="4"/>
      <c r="PA105" s="4"/>
      <c r="PB105" s="4"/>
      <c r="PC105" s="4"/>
      <c r="PD105" s="4"/>
      <c r="PE105" s="4"/>
      <c r="PF105" s="4"/>
      <c r="PG105" s="4"/>
      <c r="PH105" s="4"/>
      <c r="PI105" s="4"/>
      <c r="PJ105" s="4"/>
      <c r="PK105" s="4"/>
      <c r="PL105" s="4"/>
      <c r="PM105" s="4"/>
      <c r="PN105" s="4"/>
      <c r="PO105" s="4"/>
      <c r="PP105" s="4"/>
      <c r="PQ105" s="4"/>
      <c r="PR105" s="4"/>
      <c r="PS105" s="4"/>
      <c r="PT105" s="4"/>
      <c r="PU105" s="4"/>
      <c r="PV105" s="4"/>
      <c r="PW105" s="4"/>
      <c r="PX105" s="4"/>
      <c r="PY105" s="4"/>
      <c r="PZ105" s="4"/>
      <c r="QA105" s="4"/>
      <c r="QB105" s="4"/>
      <c r="QC105" s="4"/>
      <c r="QD105" s="4"/>
      <c r="QE105" s="4"/>
      <c r="QF105" s="4"/>
      <c r="QG105" s="4"/>
      <c r="QH105" s="4"/>
      <c r="QI105" s="4"/>
      <c r="QJ105" s="4"/>
      <c r="QK105" s="4"/>
      <c r="QL105" s="4"/>
      <c r="QM105" s="4"/>
      <c r="QN105" s="4"/>
      <c r="QO105" s="4"/>
      <c r="QP105" s="4"/>
      <c r="QQ105" s="4"/>
      <c r="QR105" s="4"/>
      <c r="QS105" s="4"/>
      <c r="QT105" s="4"/>
      <c r="QU105" s="4"/>
      <c r="QV105" s="4"/>
      <c r="QW105" s="4"/>
      <c r="QX105" s="4"/>
      <c r="QY105" s="4"/>
      <c r="QZ105" s="4"/>
      <c r="RA105" s="4"/>
      <c r="RB105" s="4"/>
      <c r="RC105" s="4"/>
      <c r="RD105" s="4"/>
      <c r="RE105" s="4"/>
      <c r="RF105" s="4"/>
      <c r="RG105" s="4"/>
      <c r="RH105" s="4"/>
      <c r="RI105" s="4"/>
      <c r="RJ105" s="4"/>
      <c r="RK105" s="4"/>
      <c r="RL105" s="4"/>
      <c r="RM105" s="4"/>
      <c r="RN105" s="4"/>
      <c r="RO105" s="4"/>
      <c r="RP105" s="4"/>
      <c r="RQ105" s="4"/>
      <c r="RR105" s="4"/>
      <c r="RS105" s="4"/>
      <c r="RT105" s="4"/>
      <c r="RU105" s="4"/>
      <c r="RV105" s="4"/>
      <c r="RW105" s="4"/>
      <c r="RX105" s="4"/>
      <c r="RY105" s="4"/>
      <c r="RZ105" s="4"/>
      <c r="SA105" s="4"/>
      <c r="SB105" s="4"/>
      <c r="SC105" s="4"/>
      <c r="SD105" s="4"/>
      <c r="SE105" s="4"/>
      <c r="SF105" s="4"/>
      <c r="SG105" s="4"/>
      <c r="SH105" s="4"/>
      <c r="SI105" s="4"/>
      <c r="SJ105" s="4"/>
      <c r="SK105" s="4"/>
      <c r="SL105" s="4"/>
      <c r="SM105" s="4"/>
      <c r="SN105" s="4"/>
      <c r="SO105" s="4"/>
      <c r="SP105" s="4"/>
      <c r="SQ105" s="4"/>
      <c r="SR105" s="4"/>
      <c r="SS105" s="4"/>
      <c r="ST105" s="4"/>
      <c r="SU105" s="4"/>
      <c r="SV105" s="4"/>
      <c r="SW105" s="4"/>
      <c r="SX105" s="4"/>
      <c r="SY105" s="4"/>
      <c r="SZ105" s="4"/>
      <c r="TA105" s="4"/>
      <c r="TB105" s="4"/>
      <c r="TC105" s="4"/>
      <c r="TD105" s="4"/>
      <c r="TE105" s="4"/>
      <c r="TF105" s="4"/>
      <c r="TG105" s="4"/>
      <c r="TH105" s="4"/>
      <c r="TI105" s="4"/>
      <c r="TJ105" s="4"/>
      <c r="TK105" s="4"/>
      <c r="TL105" s="4"/>
      <c r="TM105" s="4"/>
      <c r="TN105" s="4"/>
      <c r="TO105" s="4"/>
      <c r="TP105" s="4"/>
      <c r="TQ105" s="4"/>
      <c r="TR105" s="4"/>
      <c r="TS105" s="4"/>
      <c r="TT105" s="4"/>
      <c r="TU105" s="4"/>
      <c r="TV105" s="4"/>
      <c r="TW105" s="4"/>
      <c r="TX105" s="4"/>
      <c r="TY105" s="4"/>
      <c r="TZ105" s="4"/>
      <c r="UA105" s="4"/>
      <c r="UB105" s="4"/>
      <c r="UC105" s="4"/>
      <c r="UD105" s="4"/>
      <c r="UE105" s="4"/>
      <c r="UF105" s="4"/>
      <c r="UG105" s="4"/>
      <c r="UH105" s="4"/>
      <c r="UI105" s="4"/>
      <c r="UJ105" s="4"/>
      <c r="UK105" s="4"/>
      <c r="UL105" s="4"/>
      <c r="UM105" s="4"/>
      <c r="UN105" s="4"/>
      <c r="UO105" s="4"/>
      <c r="UP105" s="4"/>
      <c r="UQ105" s="4"/>
      <c r="UR105" s="4"/>
      <c r="US105" s="4"/>
      <c r="UT105" s="4"/>
      <c r="UU105" s="4"/>
      <c r="UV105" s="4"/>
      <c r="UW105" s="4"/>
      <c r="UX105" s="4"/>
      <c r="UY105" s="4"/>
      <c r="UZ105" s="4"/>
      <c r="VA105" s="4"/>
      <c r="VB105" s="4"/>
      <c r="VC105" s="4"/>
      <c r="VD105" s="4"/>
      <c r="VE105" s="4"/>
      <c r="VF105" s="4"/>
      <c r="VG105" s="4"/>
      <c r="VH105" s="4"/>
      <c r="VI105" s="4"/>
      <c r="VJ105" s="4"/>
      <c r="VK105" s="4"/>
      <c r="VL105" s="4"/>
      <c r="VM105" s="4"/>
      <c r="VN105" s="4"/>
      <c r="VO105" s="4"/>
      <c r="VP105" s="4"/>
      <c r="VQ105" s="4"/>
      <c r="VR105" s="4"/>
      <c r="VS105" s="4"/>
      <c r="VT105" s="4"/>
      <c r="VU105" s="4"/>
      <c r="VV105" s="4"/>
      <c r="VW105" s="4"/>
      <c r="VX105" s="4"/>
      <c r="VY105" s="4"/>
      <c r="VZ105" s="4"/>
      <c r="WA105" s="4"/>
      <c r="WB105" s="4"/>
      <c r="WC105" s="4"/>
      <c r="WD105" s="4"/>
      <c r="WE105" s="4"/>
      <c r="WF105" s="4"/>
      <c r="WG105" s="4"/>
      <c r="WH105" s="4"/>
      <c r="WI105" s="4"/>
      <c r="WJ105" s="4"/>
      <c r="WK105" s="4"/>
      <c r="WL105" s="4"/>
      <c r="WM105" s="4"/>
      <c r="WN105" s="4"/>
      <c r="WO105" s="4"/>
      <c r="WP105" s="4"/>
      <c r="WQ105" s="4"/>
      <c r="WR105" s="4"/>
      <c r="WS105" s="4"/>
      <c r="WT105" s="4"/>
      <c r="WU105" s="4"/>
      <c r="WV105" s="4"/>
      <c r="WW105" s="4"/>
      <c r="WX105" s="4"/>
      <c r="WY105" s="4"/>
      <c r="WZ105" s="4"/>
      <c r="XA105" s="4"/>
      <c r="XB105" s="4"/>
      <c r="XC105" s="4"/>
      <c r="XD105" s="4"/>
      <c r="XE105" s="4"/>
      <c r="XF105" s="4"/>
      <c r="XG105" s="4"/>
      <c r="XH105" s="4"/>
      <c r="XI105" s="4"/>
      <c r="XJ105" s="4"/>
      <c r="XK105" s="4"/>
      <c r="XL105" s="4"/>
      <c r="XM105" s="4"/>
      <c r="XN105" s="4"/>
      <c r="XO105" s="4"/>
      <c r="XP105" s="4"/>
      <c r="XQ105" s="4"/>
      <c r="XR105" s="4"/>
      <c r="XS105" s="4"/>
      <c r="XT105" s="4"/>
      <c r="XU105" s="4"/>
      <c r="XV105" s="4"/>
      <c r="XW105" s="4"/>
      <c r="XX105" s="4"/>
      <c r="XY105" s="4"/>
      <c r="XZ105" s="4"/>
      <c r="YA105" s="4"/>
      <c r="YB105" s="4"/>
      <c r="YC105" s="4"/>
      <c r="YD105" s="4"/>
      <c r="YE105" s="4"/>
      <c r="YF105" s="4"/>
      <c r="YG105" s="4"/>
      <c r="YH105" s="4"/>
      <c r="YI105" s="4"/>
      <c r="YJ105" s="4"/>
      <c r="YK105" s="4"/>
      <c r="YL105" s="4"/>
      <c r="YM105" s="4"/>
      <c r="YN105" s="4"/>
      <c r="YO105" s="4"/>
      <c r="YP105" s="4"/>
      <c r="YQ105" s="4"/>
      <c r="YR105" s="4"/>
      <c r="YS105" s="4"/>
      <c r="YT105" s="4"/>
      <c r="YU105" s="4"/>
      <c r="YV105" s="4"/>
      <c r="YW105" s="4"/>
      <c r="YX105" s="4"/>
      <c r="YY105" s="4"/>
      <c r="YZ105" s="4"/>
      <c r="ZA105" s="4"/>
      <c r="ZB105" s="4"/>
      <c r="ZC105" s="4"/>
      <c r="ZD105" s="4"/>
      <c r="ZE105" s="4"/>
      <c r="ZF105" s="4"/>
      <c r="ZG105" s="4"/>
      <c r="ZH105" s="4"/>
      <c r="ZI105" s="4"/>
      <c r="ZJ105" s="4"/>
      <c r="ZK105" s="4"/>
      <c r="ZL105" s="4"/>
      <c r="ZM105" s="4"/>
      <c r="ZN105" s="4"/>
      <c r="ZO105" s="4"/>
      <c r="ZP105" s="4"/>
      <c r="ZQ105" s="4"/>
      <c r="ZR105" s="4"/>
      <c r="ZS105" s="4"/>
      <c r="ZT105" s="4"/>
      <c r="ZU105" s="4"/>
      <c r="ZV105" s="4"/>
      <c r="ZW105" s="4"/>
      <c r="ZX105" s="4"/>
      <c r="ZY105" s="4"/>
      <c r="ZZ105" s="4"/>
      <c r="AAA105" s="4"/>
      <c r="AAB105" s="4"/>
      <c r="AAC105" s="4"/>
      <c r="AAD105" s="4"/>
      <c r="AAE105" s="4"/>
      <c r="AAF105" s="4"/>
      <c r="AAG105" s="4"/>
      <c r="AAH105" s="4"/>
      <c r="AAI105" s="4"/>
      <c r="AAJ105" s="4"/>
      <c r="AAK105" s="4"/>
      <c r="AAL105" s="4"/>
      <c r="AAM105" s="4"/>
      <c r="AAN105" s="4"/>
      <c r="AAO105" s="4"/>
      <c r="AAP105" s="4"/>
      <c r="AAQ105" s="4"/>
      <c r="AAR105" s="4"/>
      <c r="AAS105" s="4"/>
      <c r="AAT105" s="4"/>
      <c r="AAU105" s="4"/>
      <c r="AAV105" s="4"/>
      <c r="AAW105" s="4"/>
      <c r="AAX105" s="4"/>
      <c r="AAY105" s="4"/>
      <c r="AAZ105" s="4"/>
      <c r="ABA105" s="4"/>
      <c r="ABB105" s="4"/>
      <c r="ABC105" s="4"/>
      <c r="ABD105" s="4"/>
      <c r="ABE105" s="4"/>
      <c r="ABF105" s="4"/>
      <c r="ABG105" s="4"/>
      <c r="ABH105" s="4"/>
      <c r="ABI105" s="4"/>
      <c r="ABJ105" s="4"/>
      <c r="ABK105" s="4"/>
      <c r="ABL105" s="4"/>
      <c r="ABM105" s="4"/>
      <c r="ABN105" s="4"/>
      <c r="ABO105" s="4"/>
      <c r="ABP105" s="4"/>
    </row>
    <row r="106" spans="1:744" ht="14.45" customHeight="1" x14ac:dyDescent="0.25">
      <c r="A106" s="25" t="s">
        <v>118</v>
      </c>
      <c r="B106" s="26"/>
      <c r="C106" s="27" t="s">
        <v>1</v>
      </c>
      <c r="D106" s="27" t="s">
        <v>27</v>
      </c>
      <c r="E106" s="28">
        <v>1817</v>
      </c>
      <c r="F106" s="34">
        <v>595</v>
      </c>
      <c r="G106" s="30">
        <v>100</v>
      </c>
      <c r="H106" s="31">
        <v>300</v>
      </c>
      <c r="I106" s="31">
        <v>200</v>
      </c>
      <c r="J106" s="31">
        <v>300</v>
      </c>
      <c r="K106" s="40">
        <v>400</v>
      </c>
      <c r="L106" s="33">
        <v>400</v>
      </c>
      <c r="M106" s="33">
        <v>0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  <c r="MR106" s="4"/>
      <c r="MS106" s="4"/>
      <c r="MT106" s="4"/>
      <c r="MU106" s="4"/>
      <c r="MV106" s="4"/>
      <c r="MW106" s="4"/>
      <c r="MX106" s="4"/>
      <c r="MY106" s="4"/>
      <c r="MZ106" s="4"/>
      <c r="NA106" s="4"/>
      <c r="NB106" s="4"/>
      <c r="NC106" s="4"/>
      <c r="ND106" s="4"/>
      <c r="NE106" s="4"/>
      <c r="NF106" s="4"/>
      <c r="NG106" s="4"/>
      <c r="NH106" s="4"/>
      <c r="NI106" s="4"/>
      <c r="NJ106" s="4"/>
      <c r="NK106" s="4"/>
      <c r="NL106" s="4"/>
      <c r="NM106" s="4"/>
      <c r="NN106" s="4"/>
      <c r="NO106" s="4"/>
      <c r="NP106" s="4"/>
      <c r="NQ106" s="4"/>
      <c r="NR106" s="4"/>
      <c r="NS106" s="4"/>
      <c r="NT106" s="4"/>
      <c r="NU106" s="4"/>
      <c r="NV106" s="4"/>
      <c r="NW106" s="4"/>
      <c r="NX106" s="4"/>
      <c r="NY106" s="4"/>
      <c r="NZ106" s="4"/>
      <c r="OA106" s="4"/>
      <c r="OB106" s="4"/>
      <c r="OC106" s="4"/>
      <c r="OD106" s="4"/>
      <c r="OE106" s="4"/>
      <c r="OF106" s="4"/>
      <c r="OG106" s="4"/>
      <c r="OH106" s="4"/>
      <c r="OI106" s="4"/>
      <c r="OJ106" s="4"/>
      <c r="OK106" s="4"/>
      <c r="OL106" s="4"/>
      <c r="OM106" s="4"/>
      <c r="ON106" s="4"/>
      <c r="OO106" s="4"/>
      <c r="OP106" s="4"/>
      <c r="OQ106" s="4"/>
      <c r="OR106" s="4"/>
      <c r="OS106" s="4"/>
      <c r="OT106" s="4"/>
      <c r="OU106" s="4"/>
      <c r="OV106" s="4"/>
      <c r="OW106" s="4"/>
      <c r="OX106" s="4"/>
      <c r="OY106" s="4"/>
      <c r="OZ106" s="4"/>
      <c r="PA106" s="4"/>
      <c r="PB106" s="4"/>
      <c r="PC106" s="4"/>
      <c r="PD106" s="4"/>
      <c r="PE106" s="4"/>
      <c r="PF106" s="4"/>
      <c r="PG106" s="4"/>
      <c r="PH106" s="4"/>
      <c r="PI106" s="4"/>
      <c r="PJ106" s="4"/>
      <c r="PK106" s="4"/>
      <c r="PL106" s="4"/>
      <c r="PM106" s="4"/>
      <c r="PN106" s="4"/>
      <c r="PO106" s="4"/>
      <c r="PP106" s="4"/>
      <c r="PQ106" s="4"/>
      <c r="PR106" s="4"/>
      <c r="PS106" s="4"/>
      <c r="PT106" s="4"/>
      <c r="PU106" s="4"/>
      <c r="PV106" s="4"/>
      <c r="PW106" s="4"/>
      <c r="PX106" s="4"/>
      <c r="PY106" s="4"/>
      <c r="PZ106" s="4"/>
      <c r="QA106" s="4"/>
      <c r="QB106" s="4"/>
      <c r="QC106" s="4"/>
      <c r="QD106" s="4"/>
      <c r="QE106" s="4"/>
      <c r="QF106" s="4"/>
      <c r="QG106" s="4"/>
      <c r="QH106" s="4"/>
      <c r="QI106" s="4"/>
      <c r="QJ106" s="4"/>
      <c r="QK106" s="4"/>
      <c r="QL106" s="4"/>
      <c r="QM106" s="4"/>
      <c r="QN106" s="4"/>
      <c r="QO106" s="4"/>
      <c r="QP106" s="4"/>
      <c r="QQ106" s="4"/>
      <c r="QR106" s="4"/>
      <c r="QS106" s="4"/>
      <c r="QT106" s="4"/>
      <c r="QU106" s="4"/>
      <c r="QV106" s="4"/>
      <c r="QW106" s="4"/>
      <c r="QX106" s="4"/>
      <c r="QY106" s="4"/>
      <c r="QZ106" s="4"/>
      <c r="RA106" s="4"/>
      <c r="RB106" s="4"/>
      <c r="RC106" s="4"/>
      <c r="RD106" s="4"/>
      <c r="RE106" s="4"/>
      <c r="RF106" s="4"/>
      <c r="RG106" s="4"/>
      <c r="RH106" s="4"/>
      <c r="RI106" s="4"/>
      <c r="RJ106" s="4"/>
      <c r="RK106" s="4"/>
      <c r="RL106" s="4"/>
      <c r="RM106" s="4"/>
      <c r="RN106" s="4"/>
      <c r="RO106" s="4"/>
      <c r="RP106" s="4"/>
      <c r="RQ106" s="4"/>
      <c r="RR106" s="4"/>
      <c r="RS106" s="4"/>
      <c r="RT106" s="4"/>
      <c r="RU106" s="4"/>
      <c r="RV106" s="4"/>
      <c r="RW106" s="4"/>
      <c r="RX106" s="4"/>
      <c r="RY106" s="4"/>
      <c r="RZ106" s="4"/>
      <c r="SA106" s="4"/>
      <c r="SB106" s="4"/>
      <c r="SC106" s="4"/>
      <c r="SD106" s="4"/>
      <c r="SE106" s="4"/>
      <c r="SF106" s="4"/>
      <c r="SG106" s="4"/>
      <c r="SH106" s="4"/>
      <c r="SI106" s="4"/>
      <c r="SJ106" s="4"/>
      <c r="SK106" s="4"/>
      <c r="SL106" s="4"/>
      <c r="SM106" s="4"/>
      <c r="SN106" s="4"/>
      <c r="SO106" s="4"/>
      <c r="SP106" s="4"/>
      <c r="SQ106" s="4"/>
      <c r="SR106" s="4"/>
      <c r="SS106" s="4"/>
      <c r="ST106" s="4"/>
      <c r="SU106" s="4"/>
      <c r="SV106" s="4"/>
      <c r="SW106" s="4"/>
      <c r="SX106" s="4"/>
      <c r="SY106" s="4"/>
      <c r="SZ106" s="4"/>
      <c r="TA106" s="4"/>
      <c r="TB106" s="4"/>
      <c r="TC106" s="4"/>
      <c r="TD106" s="4"/>
      <c r="TE106" s="4"/>
      <c r="TF106" s="4"/>
      <c r="TG106" s="4"/>
      <c r="TH106" s="4"/>
      <c r="TI106" s="4"/>
      <c r="TJ106" s="4"/>
      <c r="TK106" s="4"/>
      <c r="TL106" s="4"/>
      <c r="TM106" s="4"/>
      <c r="TN106" s="4"/>
      <c r="TO106" s="4"/>
      <c r="TP106" s="4"/>
      <c r="TQ106" s="4"/>
      <c r="TR106" s="4"/>
      <c r="TS106" s="4"/>
      <c r="TT106" s="4"/>
      <c r="TU106" s="4"/>
      <c r="TV106" s="4"/>
      <c r="TW106" s="4"/>
      <c r="TX106" s="4"/>
      <c r="TY106" s="4"/>
      <c r="TZ106" s="4"/>
      <c r="UA106" s="4"/>
      <c r="UB106" s="4"/>
      <c r="UC106" s="4"/>
      <c r="UD106" s="4"/>
      <c r="UE106" s="4"/>
      <c r="UF106" s="4"/>
      <c r="UG106" s="4"/>
      <c r="UH106" s="4"/>
      <c r="UI106" s="4"/>
      <c r="UJ106" s="4"/>
      <c r="UK106" s="4"/>
      <c r="UL106" s="4"/>
      <c r="UM106" s="4"/>
      <c r="UN106" s="4"/>
      <c r="UO106" s="4"/>
      <c r="UP106" s="4"/>
      <c r="UQ106" s="4"/>
      <c r="UR106" s="4"/>
      <c r="US106" s="4"/>
      <c r="UT106" s="4"/>
      <c r="UU106" s="4"/>
      <c r="UV106" s="4"/>
      <c r="UW106" s="4"/>
      <c r="UX106" s="4"/>
      <c r="UY106" s="4"/>
      <c r="UZ106" s="4"/>
      <c r="VA106" s="4"/>
      <c r="VB106" s="4"/>
      <c r="VC106" s="4"/>
      <c r="VD106" s="4"/>
      <c r="VE106" s="4"/>
      <c r="VF106" s="4"/>
      <c r="VG106" s="4"/>
      <c r="VH106" s="4"/>
      <c r="VI106" s="4"/>
      <c r="VJ106" s="4"/>
      <c r="VK106" s="4"/>
      <c r="VL106" s="4"/>
      <c r="VM106" s="4"/>
      <c r="VN106" s="4"/>
      <c r="VO106" s="4"/>
      <c r="VP106" s="4"/>
      <c r="VQ106" s="4"/>
      <c r="VR106" s="4"/>
      <c r="VS106" s="4"/>
      <c r="VT106" s="4"/>
      <c r="VU106" s="4"/>
      <c r="VV106" s="4"/>
      <c r="VW106" s="4"/>
      <c r="VX106" s="4"/>
      <c r="VY106" s="4"/>
      <c r="VZ106" s="4"/>
      <c r="WA106" s="4"/>
      <c r="WB106" s="4"/>
      <c r="WC106" s="4"/>
      <c r="WD106" s="4"/>
      <c r="WE106" s="4"/>
      <c r="WF106" s="4"/>
      <c r="WG106" s="4"/>
      <c r="WH106" s="4"/>
      <c r="WI106" s="4"/>
      <c r="WJ106" s="4"/>
      <c r="WK106" s="4"/>
      <c r="WL106" s="4"/>
      <c r="WM106" s="4"/>
      <c r="WN106" s="4"/>
      <c r="WO106" s="4"/>
      <c r="WP106" s="4"/>
      <c r="WQ106" s="4"/>
      <c r="WR106" s="4"/>
      <c r="WS106" s="4"/>
      <c r="WT106" s="4"/>
      <c r="WU106" s="4"/>
      <c r="WV106" s="4"/>
      <c r="WW106" s="4"/>
      <c r="WX106" s="4"/>
      <c r="WY106" s="4"/>
      <c r="WZ106" s="4"/>
      <c r="XA106" s="4"/>
      <c r="XB106" s="4"/>
      <c r="XC106" s="4"/>
      <c r="XD106" s="4"/>
      <c r="XE106" s="4"/>
      <c r="XF106" s="4"/>
      <c r="XG106" s="4"/>
      <c r="XH106" s="4"/>
      <c r="XI106" s="4"/>
      <c r="XJ106" s="4"/>
      <c r="XK106" s="4"/>
      <c r="XL106" s="4"/>
      <c r="XM106" s="4"/>
      <c r="XN106" s="4"/>
      <c r="XO106" s="4"/>
      <c r="XP106" s="4"/>
      <c r="XQ106" s="4"/>
      <c r="XR106" s="4"/>
      <c r="XS106" s="4"/>
      <c r="XT106" s="4"/>
      <c r="XU106" s="4"/>
      <c r="XV106" s="4"/>
      <c r="XW106" s="4"/>
      <c r="XX106" s="4"/>
      <c r="XY106" s="4"/>
      <c r="XZ106" s="4"/>
      <c r="YA106" s="4"/>
      <c r="YB106" s="4"/>
      <c r="YC106" s="4"/>
      <c r="YD106" s="4"/>
      <c r="YE106" s="4"/>
      <c r="YF106" s="4"/>
      <c r="YG106" s="4"/>
      <c r="YH106" s="4"/>
      <c r="YI106" s="4"/>
      <c r="YJ106" s="4"/>
      <c r="YK106" s="4"/>
      <c r="YL106" s="4"/>
      <c r="YM106" s="4"/>
      <c r="YN106" s="4"/>
      <c r="YO106" s="4"/>
      <c r="YP106" s="4"/>
      <c r="YQ106" s="4"/>
      <c r="YR106" s="4"/>
      <c r="YS106" s="4"/>
      <c r="YT106" s="4"/>
      <c r="YU106" s="4"/>
      <c r="YV106" s="4"/>
      <c r="YW106" s="4"/>
      <c r="YX106" s="4"/>
      <c r="YY106" s="4"/>
      <c r="YZ106" s="4"/>
      <c r="ZA106" s="4"/>
      <c r="ZB106" s="4"/>
      <c r="ZC106" s="4"/>
      <c r="ZD106" s="4"/>
      <c r="ZE106" s="4"/>
      <c r="ZF106" s="4"/>
      <c r="ZG106" s="4"/>
      <c r="ZH106" s="4"/>
      <c r="ZI106" s="4"/>
      <c r="ZJ106" s="4"/>
      <c r="ZK106" s="4"/>
      <c r="ZL106" s="4"/>
      <c r="ZM106" s="4"/>
      <c r="ZN106" s="4"/>
      <c r="ZO106" s="4"/>
      <c r="ZP106" s="4"/>
      <c r="ZQ106" s="4"/>
      <c r="ZR106" s="4"/>
      <c r="ZS106" s="4"/>
      <c r="ZT106" s="4"/>
      <c r="ZU106" s="4"/>
      <c r="ZV106" s="4"/>
      <c r="ZW106" s="4"/>
      <c r="ZX106" s="4"/>
      <c r="ZY106" s="4"/>
      <c r="ZZ106" s="4"/>
      <c r="AAA106" s="4"/>
      <c r="AAB106" s="4"/>
      <c r="AAC106" s="4"/>
      <c r="AAD106" s="4"/>
      <c r="AAE106" s="4"/>
      <c r="AAF106" s="4"/>
      <c r="AAG106" s="4"/>
      <c r="AAH106" s="4"/>
      <c r="AAI106" s="4"/>
      <c r="AAJ106" s="4"/>
      <c r="AAK106" s="4"/>
      <c r="AAL106" s="4"/>
      <c r="AAM106" s="4"/>
      <c r="AAN106" s="4"/>
      <c r="AAO106" s="4"/>
      <c r="AAP106" s="4"/>
      <c r="AAQ106" s="4"/>
      <c r="AAR106" s="4"/>
      <c r="AAS106" s="4"/>
      <c r="AAT106" s="4"/>
      <c r="AAU106" s="4"/>
      <c r="AAV106" s="4"/>
      <c r="AAW106" s="4"/>
      <c r="AAX106" s="4"/>
      <c r="AAY106" s="4"/>
      <c r="AAZ106" s="4"/>
      <c r="ABA106" s="4"/>
      <c r="ABB106" s="4"/>
      <c r="ABC106" s="4"/>
      <c r="ABD106" s="4"/>
      <c r="ABE106" s="4"/>
      <c r="ABF106" s="4"/>
      <c r="ABG106" s="4"/>
      <c r="ABH106" s="4"/>
      <c r="ABI106" s="4"/>
      <c r="ABJ106" s="4"/>
      <c r="ABK106" s="4"/>
      <c r="ABL106" s="4"/>
      <c r="ABM106" s="4"/>
      <c r="ABN106" s="4"/>
      <c r="ABO106" s="4"/>
      <c r="ABP106" s="4"/>
    </row>
    <row r="107" spans="1:744" ht="14.45" customHeight="1" x14ac:dyDescent="0.25">
      <c r="A107" s="119" t="s">
        <v>119</v>
      </c>
      <c r="B107" s="120"/>
      <c r="C107" s="85" t="s">
        <v>0</v>
      </c>
      <c r="D107" s="85" t="s">
        <v>21</v>
      </c>
      <c r="E107" s="84">
        <v>485</v>
      </c>
      <c r="F107" s="34"/>
      <c r="G107" s="30"/>
      <c r="H107" s="31"/>
      <c r="I107" s="88">
        <v>50</v>
      </c>
      <c r="J107" s="88">
        <v>0</v>
      </c>
      <c r="K107" s="32"/>
      <c r="L107" s="33">
        <v>0</v>
      </c>
      <c r="M107" s="33">
        <v>0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  <c r="NF107" s="4"/>
      <c r="NG107" s="4"/>
      <c r="NH107" s="4"/>
      <c r="NI107" s="4"/>
      <c r="NJ107" s="4"/>
      <c r="NK107" s="4"/>
      <c r="NL107" s="4"/>
      <c r="NM107" s="4"/>
      <c r="NN107" s="4"/>
      <c r="NO107" s="4"/>
      <c r="NP107" s="4"/>
      <c r="NQ107" s="4"/>
      <c r="NR107" s="4"/>
      <c r="NS107" s="4"/>
      <c r="NT107" s="4"/>
      <c r="NU107" s="4"/>
      <c r="NV107" s="4"/>
      <c r="NW107" s="4"/>
      <c r="NX107" s="4"/>
      <c r="NY107" s="4"/>
      <c r="NZ107" s="4"/>
      <c r="OA107" s="4"/>
      <c r="OB107" s="4"/>
      <c r="OC107" s="4"/>
      <c r="OD107" s="4"/>
      <c r="OE107" s="4"/>
      <c r="OF107" s="4"/>
      <c r="OG107" s="4"/>
      <c r="OH107" s="4"/>
      <c r="OI107" s="4"/>
      <c r="OJ107" s="4"/>
      <c r="OK107" s="4"/>
      <c r="OL107" s="4"/>
      <c r="OM107" s="4"/>
      <c r="ON107" s="4"/>
      <c r="OO107" s="4"/>
      <c r="OP107" s="4"/>
      <c r="OQ107" s="4"/>
      <c r="OR107" s="4"/>
      <c r="OS107" s="4"/>
      <c r="OT107" s="4"/>
      <c r="OU107" s="4"/>
      <c r="OV107" s="4"/>
      <c r="OW107" s="4"/>
      <c r="OX107" s="4"/>
      <c r="OY107" s="4"/>
      <c r="OZ107" s="4"/>
      <c r="PA107" s="4"/>
      <c r="PB107" s="4"/>
      <c r="PC107" s="4"/>
      <c r="PD107" s="4"/>
      <c r="PE107" s="4"/>
      <c r="PF107" s="4"/>
      <c r="PG107" s="4"/>
      <c r="PH107" s="4"/>
      <c r="PI107" s="4"/>
      <c r="PJ107" s="4"/>
      <c r="PK107" s="4"/>
      <c r="PL107" s="4"/>
      <c r="PM107" s="4"/>
      <c r="PN107" s="4"/>
      <c r="PO107" s="4"/>
      <c r="PP107" s="4"/>
      <c r="PQ107" s="4"/>
      <c r="PR107" s="4"/>
      <c r="PS107" s="4"/>
      <c r="PT107" s="4"/>
      <c r="PU107" s="4"/>
      <c r="PV107" s="4"/>
      <c r="PW107" s="4"/>
      <c r="PX107" s="4"/>
      <c r="PY107" s="4"/>
      <c r="PZ107" s="4"/>
      <c r="QA107" s="4"/>
      <c r="QB107" s="4"/>
      <c r="QC107" s="4"/>
      <c r="QD107" s="4"/>
      <c r="QE107" s="4"/>
      <c r="QF107" s="4"/>
      <c r="QG107" s="4"/>
      <c r="QH107" s="4"/>
      <c r="QI107" s="4"/>
      <c r="QJ107" s="4"/>
      <c r="QK107" s="4"/>
      <c r="QL107" s="4"/>
      <c r="QM107" s="4"/>
      <c r="QN107" s="4"/>
      <c r="QO107" s="4"/>
      <c r="QP107" s="4"/>
      <c r="QQ107" s="4"/>
      <c r="QR107" s="4"/>
      <c r="QS107" s="4"/>
      <c r="QT107" s="4"/>
      <c r="QU107" s="4"/>
      <c r="QV107" s="4"/>
      <c r="QW107" s="4"/>
      <c r="QX107" s="4"/>
      <c r="QY107" s="4"/>
      <c r="QZ107" s="4"/>
      <c r="RA107" s="4"/>
      <c r="RB107" s="4"/>
      <c r="RC107" s="4"/>
      <c r="RD107" s="4"/>
      <c r="RE107" s="4"/>
      <c r="RF107" s="4"/>
      <c r="RG107" s="4"/>
      <c r="RH107" s="4"/>
      <c r="RI107" s="4"/>
      <c r="RJ107" s="4"/>
      <c r="RK107" s="4"/>
      <c r="RL107" s="4"/>
      <c r="RM107" s="4"/>
      <c r="RN107" s="4"/>
      <c r="RO107" s="4"/>
      <c r="RP107" s="4"/>
      <c r="RQ107" s="4"/>
      <c r="RR107" s="4"/>
      <c r="RS107" s="4"/>
      <c r="RT107" s="4"/>
      <c r="RU107" s="4"/>
      <c r="RV107" s="4"/>
      <c r="RW107" s="4"/>
      <c r="RX107" s="4"/>
      <c r="RY107" s="4"/>
      <c r="RZ107" s="4"/>
      <c r="SA107" s="4"/>
      <c r="SB107" s="4"/>
      <c r="SC107" s="4"/>
      <c r="SD107" s="4"/>
      <c r="SE107" s="4"/>
      <c r="SF107" s="4"/>
      <c r="SG107" s="4"/>
      <c r="SH107" s="4"/>
      <c r="SI107" s="4"/>
      <c r="SJ107" s="4"/>
      <c r="SK107" s="4"/>
      <c r="SL107" s="4"/>
      <c r="SM107" s="4"/>
      <c r="SN107" s="4"/>
      <c r="SO107" s="4"/>
      <c r="SP107" s="4"/>
      <c r="SQ107" s="4"/>
      <c r="SR107" s="4"/>
      <c r="SS107" s="4"/>
      <c r="ST107" s="4"/>
      <c r="SU107" s="4"/>
      <c r="SV107" s="4"/>
      <c r="SW107" s="4"/>
      <c r="SX107" s="4"/>
      <c r="SY107" s="4"/>
      <c r="SZ107" s="4"/>
      <c r="TA107" s="4"/>
      <c r="TB107" s="4"/>
      <c r="TC107" s="4"/>
      <c r="TD107" s="4"/>
      <c r="TE107" s="4"/>
      <c r="TF107" s="4"/>
      <c r="TG107" s="4"/>
      <c r="TH107" s="4"/>
      <c r="TI107" s="4"/>
      <c r="TJ107" s="4"/>
      <c r="TK107" s="4"/>
      <c r="TL107" s="4"/>
      <c r="TM107" s="4"/>
      <c r="TN107" s="4"/>
      <c r="TO107" s="4"/>
      <c r="TP107" s="4"/>
      <c r="TQ107" s="4"/>
      <c r="TR107" s="4"/>
      <c r="TS107" s="4"/>
      <c r="TT107" s="4"/>
      <c r="TU107" s="4"/>
      <c r="TV107" s="4"/>
      <c r="TW107" s="4"/>
      <c r="TX107" s="4"/>
      <c r="TY107" s="4"/>
      <c r="TZ107" s="4"/>
      <c r="UA107" s="4"/>
      <c r="UB107" s="4"/>
      <c r="UC107" s="4"/>
      <c r="UD107" s="4"/>
      <c r="UE107" s="4"/>
      <c r="UF107" s="4"/>
      <c r="UG107" s="4"/>
      <c r="UH107" s="4"/>
      <c r="UI107" s="4"/>
      <c r="UJ107" s="4"/>
      <c r="UK107" s="4"/>
      <c r="UL107" s="4"/>
      <c r="UM107" s="4"/>
      <c r="UN107" s="4"/>
      <c r="UO107" s="4"/>
      <c r="UP107" s="4"/>
      <c r="UQ107" s="4"/>
      <c r="UR107" s="4"/>
      <c r="US107" s="4"/>
      <c r="UT107" s="4"/>
      <c r="UU107" s="4"/>
      <c r="UV107" s="4"/>
      <c r="UW107" s="4"/>
      <c r="UX107" s="4"/>
      <c r="UY107" s="4"/>
      <c r="UZ107" s="4"/>
      <c r="VA107" s="4"/>
      <c r="VB107" s="4"/>
      <c r="VC107" s="4"/>
      <c r="VD107" s="4"/>
      <c r="VE107" s="4"/>
      <c r="VF107" s="4"/>
      <c r="VG107" s="4"/>
      <c r="VH107" s="4"/>
      <c r="VI107" s="4"/>
      <c r="VJ107" s="4"/>
      <c r="VK107" s="4"/>
      <c r="VL107" s="4"/>
      <c r="VM107" s="4"/>
      <c r="VN107" s="4"/>
      <c r="VO107" s="4"/>
      <c r="VP107" s="4"/>
      <c r="VQ107" s="4"/>
      <c r="VR107" s="4"/>
      <c r="VS107" s="4"/>
      <c r="VT107" s="4"/>
      <c r="VU107" s="4"/>
      <c r="VV107" s="4"/>
      <c r="VW107" s="4"/>
      <c r="VX107" s="4"/>
      <c r="VY107" s="4"/>
      <c r="VZ107" s="4"/>
      <c r="WA107" s="4"/>
      <c r="WB107" s="4"/>
      <c r="WC107" s="4"/>
      <c r="WD107" s="4"/>
      <c r="WE107" s="4"/>
      <c r="WF107" s="4"/>
      <c r="WG107" s="4"/>
      <c r="WH107" s="4"/>
      <c r="WI107" s="4"/>
      <c r="WJ107" s="4"/>
      <c r="WK107" s="4"/>
      <c r="WL107" s="4"/>
      <c r="WM107" s="4"/>
      <c r="WN107" s="4"/>
      <c r="WO107" s="4"/>
      <c r="WP107" s="4"/>
      <c r="WQ107" s="4"/>
      <c r="WR107" s="4"/>
      <c r="WS107" s="4"/>
      <c r="WT107" s="4"/>
      <c r="WU107" s="4"/>
      <c r="WV107" s="4"/>
      <c r="WW107" s="4"/>
      <c r="WX107" s="4"/>
      <c r="WY107" s="4"/>
      <c r="WZ107" s="4"/>
      <c r="XA107" s="4"/>
      <c r="XB107" s="4"/>
      <c r="XC107" s="4"/>
      <c r="XD107" s="4"/>
      <c r="XE107" s="4"/>
      <c r="XF107" s="4"/>
      <c r="XG107" s="4"/>
      <c r="XH107" s="4"/>
      <c r="XI107" s="4"/>
      <c r="XJ107" s="4"/>
      <c r="XK107" s="4"/>
      <c r="XL107" s="4"/>
      <c r="XM107" s="4"/>
      <c r="XN107" s="4"/>
      <c r="XO107" s="4"/>
      <c r="XP107" s="4"/>
      <c r="XQ107" s="4"/>
      <c r="XR107" s="4"/>
      <c r="XS107" s="4"/>
      <c r="XT107" s="4"/>
      <c r="XU107" s="4"/>
      <c r="XV107" s="4"/>
      <c r="XW107" s="4"/>
      <c r="XX107" s="4"/>
      <c r="XY107" s="4"/>
      <c r="XZ107" s="4"/>
      <c r="YA107" s="4"/>
      <c r="YB107" s="4"/>
      <c r="YC107" s="4"/>
      <c r="YD107" s="4"/>
      <c r="YE107" s="4"/>
      <c r="YF107" s="4"/>
      <c r="YG107" s="4"/>
      <c r="YH107" s="4"/>
      <c r="YI107" s="4"/>
      <c r="YJ107" s="4"/>
      <c r="YK107" s="4"/>
      <c r="YL107" s="4"/>
      <c r="YM107" s="4"/>
      <c r="YN107" s="4"/>
      <c r="YO107" s="4"/>
      <c r="YP107" s="4"/>
      <c r="YQ107" s="4"/>
      <c r="YR107" s="4"/>
      <c r="YS107" s="4"/>
      <c r="YT107" s="4"/>
      <c r="YU107" s="4"/>
      <c r="YV107" s="4"/>
      <c r="YW107" s="4"/>
      <c r="YX107" s="4"/>
      <c r="YY107" s="4"/>
      <c r="YZ107" s="4"/>
      <c r="ZA107" s="4"/>
      <c r="ZB107" s="4"/>
      <c r="ZC107" s="4"/>
      <c r="ZD107" s="4"/>
      <c r="ZE107" s="4"/>
      <c r="ZF107" s="4"/>
      <c r="ZG107" s="4"/>
      <c r="ZH107" s="4"/>
      <c r="ZI107" s="4"/>
      <c r="ZJ107" s="4"/>
      <c r="ZK107" s="4"/>
      <c r="ZL107" s="4"/>
      <c r="ZM107" s="4"/>
      <c r="ZN107" s="4"/>
      <c r="ZO107" s="4"/>
      <c r="ZP107" s="4"/>
      <c r="ZQ107" s="4"/>
      <c r="ZR107" s="4"/>
      <c r="ZS107" s="4"/>
      <c r="ZT107" s="4"/>
      <c r="ZU107" s="4"/>
      <c r="ZV107" s="4"/>
      <c r="ZW107" s="4"/>
      <c r="ZX107" s="4"/>
      <c r="ZY107" s="4"/>
      <c r="ZZ107" s="4"/>
      <c r="AAA107" s="4"/>
      <c r="AAB107" s="4"/>
      <c r="AAC107" s="4"/>
      <c r="AAD107" s="4"/>
      <c r="AAE107" s="4"/>
      <c r="AAF107" s="4"/>
      <c r="AAG107" s="4"/>
      <c r="AAH107" s="4"/>
      <c r="AAI107" s="4"/>
      <c r="AAJ107" s="4"/>
      <c r="AAK107" s="4"/>
      <c r="AAL107" s="4"/>
      <c r="AAM107" s="4"/>
      <c r="AAN107" s="4"/>
      <c r="AAO107" s="4"/>
      <c r="AAP107" s="4"/>
      <c r="AAQ107" s="4"/>
      <c r="AAR107" s="4"/>
      <c r="AAS107" s="4"/>
      <c r="AAT107" s="4"/>
      <c r="AAU107" s="4"/>
      <c r="AAV107" s="4"/>
      <c r="AAW107" s="4"/>
      <c r="AAX107" s="4"/>
      <c r="AAY107" s="4"/>
      <c r="AAZ107" s="4"/>
      <c r="ABA107" s="4"/>
      <c r="ABB107" s="4"/>
      <c r="ABC107" s="4"/>
      <c r="ABD107" s="4"/>
      <c r="ABE107" s="4"/>
      <c r="ABF107" s="4"/>
      <c r="ABG107" s="4"/>
      <c r="ABH107" s="4"/>
      <c r="ABI107" s="4"/>
      <c r="ABJ107" s="4"/>
      <c r="ABK107" s="4"/>
      <c r="ABL107" s="4"/>
      <c r="ABM107" s="4"/>
      <c r="ABN107" s="4"/>
      <c r="ABO107" s="4"/>
      <c r="ABP107" s="4"/>
    </row>
    <row r="108" spans="1:744" ht="14.45" customHeight="1" x14ac:dyDescent="0.25">
      <c r="A108" s="25" t="s">
        <v>120</v>
      </c>
      <c r="B108" s="26"/>
      <c r="C108" s="27" t="s">
        <v>0</v>
      </c>
      <c r="D108" s="27" t="s">
        <v>27</v>
      </c>
      <c r="E108" s="28">
        <v>2666</v>
      </c>
      <c r="F108" s="34">
        <v>211</v>
      </c>
      <c r="G108" s="31">
        <v>211</v>
      </c>
      <c r="H108" s="31">
        <v>0</v>
      </c>
      <c r="I108" s="31">
        <v>0</v>
      </c>
      <c r="J108" s="31">
        <v>500</v>
      </c>
      <c r="K108" s="40">
        <v>1066</v>
      </c>
      <c r="L108" s="33">
        <v>800</v>
      </c>
      <c r="M108" s="33">
        <v>0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  <c r="MR108" s="4"/>
      <c r="MS108" s="4"/>
      <c r="MT108" s="4"/>
      <c r="MU108" s="4"/>
      <c r="MV108" s="4"/>
      <c r="MW108" s="4"/>
      <c r="MX108" s="4"/>
      <c r="MY108" s="4"/>
      <c r="MZ108" s="4"/>
      <c r="NA108" s="4"/>
      <c r="NB108" s="4"/>
      <c r="NC108" s="4"/>
      <c r="ND108" s="4"/>
      <c r="NE108" s="4"/>
      <c r="NF108" s="4"/>
      <c r="NG108" s="4"/>
      <c r="NH108" s="4"/>
      <c r="NI108" s="4"/>
      <c r="NJ108" s="4"/>
      <c r="NK108" s="4"/>
      <c r="NL108" s="4"/>
      <c r="NM108" s="4"/>
      <c r="NN108" s="4"/>
      <c r="NO108" s="4"/>
      <c r="NP108" s="4"/>
      <c r="NQ108" s="4"/>
      <c r="NR108" s="4"/>
      <c r="NS108" s="4"/>
      <c r="NT108" s="4"/>
      <c r="NU108" s="4"/>
      <c r="NV108" s="4"/>
      <c r="NW108" s="4"/>
      <c r="NX108" s="4"/>
      <c r="NY108" s="4"/>
      <c r="NZ108" s="4"/>
      <c r="OA108" s="4"/>
      <c r="OB108" s="4"/>
      <c r="OC108" s="4"/>
      <c r="OD108" s="4"/>
      <c r="OE108" s="4"/>
      <c r="OF108" s="4"/>
      <c r="OG108" s="4"/>
      <c r="OH108" s="4"/>
      <c r="OI108" s="4"/>
      <c r="OJ108" s="4"/>
      <c r="OK108" s="4"/>
      <c r="OL108" s="4"/>
      <c r="OM108" s="4"/>
      <c r="ON108" s="4"/>
      <c r="OO108" s="4"/>
      <c r="OP108" s="4"/>
      <c r="OQ108" s="4"/>
      <c r="OR108" s="4"/>
      <c r="OS108" s="4"/>
      <c r="OT108" s="4"/>
      <c r="OU108" s="4"/>
      <c r="OV108" s="4"/>
      <c r="OW108" s="4"/>
      <c r="OX108" s="4"/>
      <c r="OY108" s="4"/>
      <c r="OZ108" s="4"/>
      <c r="PA108" s="4"/>
      <c r="PB108" s="4"/>
      <c r="PC108" s="4"/>
      <c r="PD108" s="4"/>
      <c r="PE108" s="4"/>
      <c r="PF108" s="4"/>
      <c r="PG108" s="4"/>
      <c r="PH108" s="4"/>
      <c r="PI108" s="4"/>
      <c r="PJ108" s="4"/>
      <c r="PK108" s="4"/>
      <c r="PL108" s="4"/>
      <c r="PM108" s="4"/>
      <c r="PN108" s="4"/>
      <c r="PO108" s="4"/>
      <c r="PP108" s="4"/>
      <c r="PQ108" s="4"/>
      <c r="PR108" s="4"/>
      <c r="PS108" s="4"/>
      <c r="PT108" s="4"/>
      <c r="PU108" s="4"/>
      <c r="PV108" s="4"/>
      <c r="PW108" s="4"/>
      <c r="PX108" s="4"/>
      <c r="PY108" s="4"/>
      <c r="PZ108" s="4"/>
      <c r="QA108" s="4"/>
      <c r="QB108" s="4"/>
      <c r="QC108" s="4"/>
      <c r="QD108" s="4"/>
      <c r="QE108" s="4"/>
      <c r="QF108" s="4"/>
      <c r="QG108" s="4"/>
      <c r="QH108" s="4"/>
      <c r="QI108" s="4"/>
      <c r="QJ108" s="4"/>
      <c r="QK108" s="4"/>
      <c r="QL108" s="4"/>
      <c r="QM108" s="4"/>
      <c r="QN108" s="4"/>
      <c r="QO108" s="4"/>
      <c r="QP108" s="4"/>
      <c r="QQ108" s="4"/>
      <c r="QR108" s="4"/>
      <c r="QS108" s="4"/>
      <c r="QT108" s="4"/>
      <c r="QU108" s="4"/>
      <c r="QV108" s="4"/>
      <c r="QW108" s="4"/>
      <c r="QX108" s="4"/>
      <c r="QY108" s="4"/>
      <c r="QZ108" s="4"/>
      <c r="RA108" s="4"/>
      <c r="RB108" s="4"/>
      <c r="RC108" s="4"/>
      <c r="RD108" s="4"/>
      <c r="RE108" s="4"/>
      <c r="RF108" s="4"/>
      <c r="RG108" s="4"/>
      <c r="RH108" s="4"/>
      <c r="RI108" s="4"/>
      <c r="RJ108" s="4"/>
      <c r="RK108" s="4"/>
      <c r="RL108" s="4"/>
      <c r="RM108" s="4"/>
      <c r="RN108" s="4"/>
      <c r="RO108" s="4"/>
      <c r="RP108" s="4"/>
      <c r="RQ108" s="4"/>
      <c r="RR108" s="4"/>
      <c r="RS108" s="4"/>
      <c r="RT108" s="4"/>
      <c r="RU108" s="4"/>
      <c r="RV108" s="4"/>
      <c r="RW108" s="4"/>
      <c r="RX108" s="4"/>
      <c r="RY108" s="4"/>
      <c r="RZ108" s="4"/>
      <c r="SA108" s="4"/>
      <c r="SB108" s="4"/>
      <c r="SC108" s="4"/>
      <c r="SD108" s="4"/>
      <c r="SE108" s="4"/>
      <c r="SF108" s="4"/>
      <c r="SG108" s="4"/>
      <c r="SH108" s="4"/>
      <c r="SI108" s="4"/>
      <c r="SJ108" s="4"/>
      <c r="SK108" s="4"/>
      <c r="SL108" s="4"/>
      <c r="SM108" s="4"/>
      <c r="SN108" s="4"/>
      <c r="SO108" s="4"/>
      <c r="SP108" s="4"/>
      <c r="SQ108" s="4"/>
      <c r="SR108" s="4"/>
      <c r="SS108" s="4"/>
      <c r="ST108" s="4"/>
      <c r="SU108" s="4"/>
      <c r="SV108" s="4"/>
      <c r="SW108" s="4"/>
      <c r="SX108" s="4"/>
      <c r="SY108" s="4"/>
      <c r="SZ108" s="4"/>
      <c r="TA108" s="4"/>
      <c r="TB108" s="4"/>
      <c r="TC108" s="4"/>
      <c r="TD108" s="4"/>
      <c r="TE108" s="4"/>
      <c r="TF108" s="4"/>
      <c r="TG108" s="4"/>
      <c r="TH108" s="4"/>
      <c r="TI108" s="4"/>
      <c r="TJ108" s="4"/>
      <c r="TK108" s="4"/>
      <c r="TL108" s="4"/>
      <c r="TM108" s="4"/>
      <c r="TN108" s="4"/>
      <c r="TO108" s="4"/>
      <c r="TP108" s="4"/>
      <c r="TQ108" s="4"/>
      <c r="TR108" s="4"/>
      <c r="TS108" s="4"/>
      <c r="TT108" s="4"/>
      <c r="TU108" s="4"/>
      <c r="TV108" s="4"/>
      <c r="TW108" s="4"/>
      <c r="TX108" s="4"/>
      <c r="TY108" s="4"/>
      <c r="TZ108" s="4"/>
      <c r="UA108" s="4"/>
      <c r="UB108" s="4"/>
      <c r="UC108" s="4"/>
      <c r="UD108" s="4"/>
      <c r="UE108" s="4"/>
      <c r="UF108" s="4"/>
      <c r="UG108" s="4"/>
      <c r="UH108" s="4"/>
      <c r="UI108" s="4"/>
      <c r="UJ108" s="4"/>
      <c r="UK108" s="4"/>
      <c r="UL108" s="4"/>
      <c r="UM108" s="4"/>
      <c r="UN108" s="4"/>
      <c r="UO108" s="4"/>
      <c r="UP108" s="4"/>
      <c r="UQ108" s="4"/>
      <c r="UR108" s="4"/>
      <c r="US108" s="4"/>
      <c r="UT108" s="4"/>
      <c r="UU108" s="4"/>
      <c r="UV108" s="4"/>
      <c r="UW108" s="4"/>
      <c r="UX108" s="4"/>
      <c r="UY108" s="4"/>
      <c r="UZ108" s="4"/>
      <c r="VA108" s="4"/>
      <c r="VB108" s="4"/>
      <c r="VC108" s="4"/>
      <c r="VD108" s="4"/>
      <c r="VE108" s="4"/>
      <c r="VF108" s="4"/>
      <c r="VG108" s="4"/>
      <c r="VH108" s="4"/>
      <c r="VI108" s="4"/>
      <c r="VJ108" s="4"/>
      <c r="VK108" s="4"/>
      <c r="VL108" s="4"/>
      <c r="VM108" s="4"/>
      <c r="VN108" s="4"/>
      <c r="VO108" s="4"/>
      <c r="VP108" s="4"/>
      <c r="VQ108" s="4"/>
      <c r="VR108" s="4"/>
      <c r="VS108" s="4"/>
      <c r="VT108" s="4"/>
      <c r="VU108" s="4"/>
      <c r="VV108" s="4"/>
      <c r="VW108" s="4"/>
      <c r="VX108" s="4"/>
      <c r="VY108" s="4"/>
      <c r="VZ108" s="4"/>
      <c r="WA108" s="4"/>
      <c r="WB108" s="4"/>
      <c r="WC108" s="4"/>
      <c r="WD108" s="4"/>
      <c r="WE108" s="4"/>
      <c r="WF108" s="4"/>
      <c r="WG108" s="4"/>
      <c r="WH108" s="4"/>
      <c r="WI108" s="4"/>
      <c r="WJ108" s="4"/>
      <c r="WK108" s="4"/>
      <c r="WL108" s="4"/>
      <c r="WM108" s="4"/>
      <c r="WN108" s="4"/>
      <c r="WO108" s="4"/>
      <c r="WP108" s="4"/>
      <c r="WQ108" s="4"/>
      <c r="WR108" s="4"/>
      <c r="WS108" s="4"/>
      <c r="WT108" s="4"/>
      <c r="WU108" s="4"/>
      <c r="WV108" s="4"/>
      <c r="WW108" s="4"/>
      <c r="WX108" s="4"/>
      <c r="WY108" s="4"/>
      <c r="WZ108" s="4"/>
      <c r="XA108" s="4"/>
      <c r="XB108" s="4"/>
      <c r="XC108" s="4"/>
      <c r="XD108" s="4"/>
      <c r="XE108" s="4"/>
      <c r="XF108" s="4"/>
      <c r="XG108" s="4"/>
      <c r="XH108" s="4"/>
      <c r="XI108" s="4"/>
      <c r="XJ108" s="4"/>
      <c r="XK108" s="4"/>
      <c r="XL108" s="4"/>
      <c r="XM108" s="4"/>
      <c r="XN108" s="4"/>
      <c r="XO108" s="4"/>
      <c r="XP108" s="4"/>
      <c r="XQ108" s="4"/>
      <c r="XR108" s="4"/>
      <c r="XS108" s="4"/>
      <c r="XT108" s="4"/>
      <c r="XU108" s="4"/>
      <c r="XV108" s="4"/>
      <c r="XW108" s="4"/>
      <c r="XX108" s="4"/>
      <c r="XY108" s="4"/>
      <c r="XZ108" s="4"/>
      <c r="YA108" s="4"/>
      <c r="YB108" s="4"/>
      <c r="YC108" s="4"/>
      <c r="YD108" s="4"/>
      <c r="YE108" s="4"/>
      <c r="YF108" s="4"/>
      <c r="YG108" s="4"/>
      <c r="YH108" s="4"/>
      <c r="YI108" s="4"/>
      <c r="YJ108" s="4"/>
      <c r="YK108" s="4"/>
      <c r="YL108" s="4"/>
      <c r="YM108" s="4"/>
      <c r="YN108" s="4"/>
      <c r="YO108" s="4"/>
      <c r="YP108" s="4"/>
      <c r="YQ108" s="4"/>
      <c r="YR108" s="4"/>
      <c r="YS108" s="4"/>
      <c r="YT108" s="4"/>
      <c r="YU108" s="4"/>
      <c r="YV108" s="4"/>
      <c r="YW108" s="4"/>
      <c r="YX108" s="4"/>
      <c r="YY108" s="4"/>
      <c r="YZ108" s="4"/>
      <c r="ZA108" s="4"/>
      <c r="ZB108" s="4"/>
      <c r="ZC108" s="4"/>
      <c r="ZD108" s="4"/>
      <c r="ZE108" s="4"/>
      <c r="ZF108" s="4"/>
      <c r="ZG108" s="4"/>
      <c r="ZH108" s="4"/>
      <c r="ZI108" s="4"/>
      <c r="ZJ108" s="4"/>
      <c r="ZK108" s="4"/>
      <c r="ZL108" s="4"/>
      <c r="ZM108" s="4"/>
      <c r="ZN108" s="4"/>
      <c r="ZO108" s="4"/>
      <c r="ZP108" s="4"/>
      <c r="ZQ108" s="4"/>
      <c r="ZR108" s="4"/>
      <c r="ZS108" s="4"/>
      <c r="ZT108" s="4"/>
      <c r="ZU108" s="4"/>
      <c r="ZV108" s="4"/>
      <c r="ZW108" s="4"/>
      <c r="ZX108" s="4"/>
      <c r="ZY108" s="4"/>
      <c r="ZZ108" s="4"/>
      <c r="AAA108" s="4"/>
      <c r="AAB108" s="4"/>
      <c r="AAC108" s="4"/>
      <c r="AAD108" s="4"/>
      <c r="AAE108" s="4"/>
      <c r="AAF108" s="4"/>
      <c r="AAG108" s="4"/>
      <c r="AAH108" s="4"/>
      <c r="AAI108" s="4"/>
      <c r="AAJ108" s="4"/>
      <c r="AAK108" s="4"/>
      <c r="AAL108" s="4"/>
      <c r="AAM108" s="4"/>
      <c r="AAN108" s="4"/>
      <c r="AAO108" s="4"/>
      <c r="AAP108" s="4"/>
      <c r="AAQ108" s="4"/>
      <c r="AAR108" s="4"/>
      <c r="AAS108" s="4"/>
      <c r="AAT108" s="4"/>
      <c r="AAU108" s="4"/>
      <c r="AAV108" s="4"/>
      <c r="AAW108" s="4"/>
      <c r="AAX108" s="4"/>
      <c r="AAY108" s="4"/>
      <c r="AAZ108" s="4"/>
      <c r="ABA108" s="4"/>
      <c r="ABB108" s="4"/>
      <c r="ABC108" s="4"/>
      <c r="ABD108" s="4"/>
      <c r="ABE108" s="4"/>
      <c r="ABF108" s="4"/>
      <c r="ABG108" s="4"/>
      <c r="ABH108" s="4"/>
      <c r="ABI108" s="4"/>
      <c r="ABJ108" s="4"/>
      <c r="ABK108" s="4"/>
      <c r="ABL108" s="4"/>
      <c r="ABM108" s="4"/>
      <c r="ABN108" s="4"/>
      <c r="ABO108" s="4"/>
      <c r="ABP108" s="4"/>
    </row>
    <row r="109" spans="1:744" ht="14.45" customHeight="1" x14ac:dyDescent="0.25">
      <c r="A109" s="68" t="s">
        <v>121</v>
      </c>
      <c r="B109" s="111"/>
      <c r="C109" s="70" t="s">
        <v>0</v>
      </c>
      <c r="D109" s="70" t="s">
        <v>21</v>
      </c>
      <c r="E109" s="71">
        <v>888</v>
      </c>
      <c r="F109" s="112">
        <v>100</v>
      </c>
      <c r="G109" s="74">
        <v>100</v>
      </c>
      <c r="H109" s="74">
        <v>0</v>
      </c>
      <c r="I109" s="74">
        <v>100</v>
      </c>
      <c r="J109" s="74">
        <v>100</v>
      </c>
      <c r="K109" s="32">
        <v>100</v>
      </c>
      <c r="L109" s="41">
        <v>0</v>
      </c>
      <c r="M109" s="41">
        <v>0</v>
      </c>
    </row>
    <row r="110" spans="1:744" ht="14.45" customHeight="1" x14ac:dyDescent="0.25">
      <c r="A110" s="25" t="s">
        <v>121</v>
      </c>
      <c r="B110" s="26"/>
      <c r="C110" s="27" t="s">
        <v>0</v>
      </c>
      <c r="D110" s="27" t="s">
        <v>27</v>
      </c>
      <c r="E110" s="28">
        <v>1769</v>
      </c>
      <c r="F110" s="34">
        <v>150</v>
      </c>
      <c r="G110" s="30">
        <v>1769</v>
      </c>
      <c r="H110" s="39">
        <v>0</v>
      </c>
      <c r="I110" s="39">
        <v>619</v>
      </c>
      <c r="J110" s="39"/>
      <c r="K110" s="40"/>
      <c r="L110" s="41">
        <v>0</v>
      </c>
      <c r="M110" s="41">
        <v>0</v>
      </c>
    </row>
    <row r="111" spans="1:744" ht="14.45" customHeight="1" x14ac:dyDescent="0.25">
      <c r="A111" s="121" t="s">
        <v>122</v>
      </c>
      <c r="B111" s="65"/>
      <c r="C111" s="44" t="s">
        <v>54</v>
      </c>
      <c r="D111" s="44" t="s">
        <v>21</v>
      </c>
      <c r="E111" s="45">
        <v>92</v>
      </c>
      <c r="F111" s="44">
        <v>0</v>
      </c>
      <c r="G111" s="91"/>
      <c r="H111" s="91">
        <v>92</v>
      </c>
      <c r="I111" s="91">
        <v>92</v>
      </c>
      <c r="J111" s="91"/>
      <c r="K111" s="32"/>
      <c r="L111" s="41"/>
      <c r="M111" s="41">
        <v>0</v>
      </c>
    </row>
    <row r="112" spans="1:744" ht="14.45" customHeight="1" x14ac:dyDescent="0.25">
      <c r="A112" s="25" t="s">
        <v>123</v>
      </c>
      <c r="B112" s="49"/>
      <c r="C112" s="27" t="s">
        <v>124</v>
      </c>
      <c r="D112" s="27" t="s">
        <v>21</v>
      </c>
      <c r="E112" s="28">
        <v>267</v>
      </c>
      <c r="F112" s="29">
        <v>0</v>
      </c>
      <c r="G112" s="31"/>
      <c r="H112" s="75">
        <v>80</v>
      </c>
      <c r="I112" s="75">
        <v>80</v>
      </c>
      <c r="J112" s="75">
        <v>127</v>
      </c>
      <c r="K112" s="32">
        <v>127</v>
      </c>
      <c r="L112" s="41"/>
      <c r="M112" s="41">
        <v>0</v>
      </c>
    </row>
    <row r="113" spans="1:13" x14ac:dyDescent="0.25">
      <c r="A113" s="25" t="s">
        <v>125</v>
      </c>
      <c r="B113" s="49"/>
      <c r="C113" s="27" t="s">
        <v>124</v>
      </c>
      <c r="D113" s="27" t="s">
        <v>21</v>
      </c>
      <c r="E113" s="28">
        <v>267</v>
      </c>
      <c r="F113" s="29">
        <v>100</v>
      </c>
      <c r="G113" s="31">
        <v>100</v>
      </c>
      <c r="H113" s="39">
        <v>150</v>
      </c>
      <c r="I113" s="39">
        <v>150</v>
      </c>
      <c r="J113" s="39">
        <v>10</v>
      </c>
      <c r="K113" s="32">
        <v>10</v>
      </c>
      <c r="L113" s="41"/>
      <c r="M113" s="41">
        <v>0</v>
      </c>
    </row>
    <row r="114" spans="1:13" x14ac:dyDescent="0.25">
      <c r="A114" s="25" t="s">
        <v>126</v>
      </c>
      <c r="B114" s="49"/>
      <c r="C114" s="27" t="s">
        <v>0</v>
      </c>
      <c r="D114" s="27" t="s">
        <v>27</v>
      </c>
      <c r="E114" s="28">
        <v>3513</v>
      </c>
      <c r="F114" s="34">
        <v>816</v>
      </c>
      <c r="G114" s="30">
        <v>416</v>
      </c>
      <c r="H114" s="39">
        <v>700</v>
      </c>
      <c r="I114" s="39">
        <v>700</v>
      </c>
      <c r="J114" s="39">
        <v>800</v>
      </c>
      <c r="K114" s="40">
        <v>800</v>
      </c>
      <c r="L114" s="41">
        <v>362</v>
      </c>
      <c r="M114" s="41">
        <v>0</v>
      </c>
    </row>
    <row r="115" spans="1:13" x14ac:dyDescent="0.25">
      <c r="A115" s="42" t="s">
        <v>127</v>
      </c>
      <c r="B115" s="43"/>
      <c r="C115" s="44" t="s">
        <v>0</v>
      </c>
      <c r="D115" s="44" t="s">
        <v>27</v>
      </c>
      <c r="E115" s="45">
        <f>10*177.721</f>
        <v>1777.21</v>
      </c>
      <c r="F115" s="50">
        <v>0</v>
      </c>
      <c r="G115" s="48">
        <v>0</v>
      </c>
      <c r="H115" s="48">
        <v>50</v>
      </c>
      <c r="I115" s="48">
        <v>50</v>
      </c>
      <c r="J115" s="48">
        <v>188</v>
      </c>
      <c r="K115" s="40">
        <v>182</v>
      </c>
      <c r="L115" s="41">
        <v>611</v>
      </c>
      <c r="M115" s="41">
        <v>0</v>
      </c>
    </row>
    <row r="116" spans="1:13" x14ac:dyDescent="0.25">
      <c r="A116" s="42" t="s">
        <v>128</v>
      </c>
      <c r="B116" s="43"/>
      <c r="C116" s="44" t="s">
        <v>0</v>
      </c>
      <c r="D116" s="44" t="s">
        <v>21</v>
      </c>
      <c r="E116" s="45">
        <v>5332</v>
      </c>
      <c r="F116" s="50"/>
      <c r="G116" s="48"/>
      <c r="H116" s="48"/>
      <c r="I116" s="48"/>
      <c r="J116" s="48"/>
      <c r="K116" s="40"/>
      <c r="L116" s="41">
        <v>800</v>
      </c>
      <c r="M116" s="41">
        <v>0</v>
      </c>
    </row>
    <row r="117" spans="1:13" x14ac:dyDescent="0.25">
      <c r="A117" s="65" t="s">
        <v>129</v>
      </c>
      <c r="B117" s="44"/>
      <c r="C117" s="44" t="s">
        <v>54</v>
      </c>
      <c r="D117" s="44" t="s">
        <v>21</v>
      </c>
      <c r="E117" s="45">
        <v>216</v>
      </c>
      <c r="F117" s="46">
        <v>0</v>
      </c>
      <c r="G117" s="47">
        <v>0</v>
      </c>
      <c r="H117" s="91">
        <v>216</v>
      </c>
      <c r="I117" s="91">
        <v>216</v>
      </c>
      <c r="J117" s="91"/>
      <c r="K117" s="32"/>
      <c r="L117" s="41"/>
      <c r="M117" s="41">
        <v>0</v>
      </c>
    </row>
    <row r="118" spans="1:13" x14ac:dyDescent="0.25">
      <c r="A118" s="65" t="s">
        <v>130</v>
      </c>
      <c r="B118" s="44"/>
      <c r="C118" s="44" t="s">
        <v>54</v>
      </c>
      <c r="D118" s="44" t="s">
        <v>21</v>
      </c>
      <c r="E118" s="45">
        <v>15</v>
      </c>
      <c r="F118" s="46">
        <v>0</v>
      </c>
      <c r="G118" s="47">
        <v>0</v>
      </c>
      <c r="H118" s="91">
        <v>15</v>
      </c>
      <c r="I118" s="91">
        <v>15</v>
      </c>
      <c r="J118" s="91"/>
      <c r="K118" s="32"/>
      <c r="L118" s="41"/>
      <c r="M118" s="41">
        <v>0</v>
      </c>
    </row>
    <row r="119" spans="1:13" x14ac:dyDescent="0.25">
      <c r="A119" s="65" t="s">
        <v>131</v>
      </c>
      <c r="B119" s="44"/>
      <c r="C119" s="44" t="s">
        <v>54</v>
      </c>
      <c r="D119" s="44" t="s">
        <v>21</v>
      </c>
      <c r="E119" s="45">
        <v>69</v>
      </c>
      <c r="F119" s="46"/>
      <c r="G119" s="47"/>
      <c r="H119" s="91">
        <v>69</v>
      </c>
      <c r="I119" s="91">
        <v>69</v>
      </c>
      <c r="J119" s="91"/>
      <c r="K119" s="32"/>
      <c r="L119" s="41"/>
      <c r="M119" s="41">
        <v>0</v>
      </c>
    </row>
    <row r="120" spans="1:13" s="4" customFormat="1" x14ac:dyDescent="0.25">
      <c r="A120" s="49" t="s">
        <v>132</v>
      </c>
      <c r="B120" s="27"/>
      <c r="C120" s="27" t="s">
        <v>24</v>
      </c>
      <c r="D120" s="27" t="s">
        <v>21</v>
      </c>
      <c r="E120" s="28">
        <v>280</v>
      </c>
      <c r="F120" s="34">
        <v>0</v>
      </c>
      <c r="G120" s="30">
        <v>0</v>
      </c>
      <c r="H120" s="118">
        <v>0</v>
      </c>
      <c r="I120" s="118">
        <v>280</v>
      </c>
      <c r="J120" s="118"/>
      <c r="K120" s="32"/>
      <c r="L120" s="33"/>
      <c r="M120" s="33">
        <v>0</v>
      </c>
    </row>
    <row r="121" spans="1:13" s="4" customFormat="1" x14ac:dyDescent="0.25">
      <c r="A121" s="49" t="s">
        <v>133</v>
      </c>
      <c r="B121" s="27"/>
      <c r="C121" s="27" t="s">
        <v>24</v>
      </c>
      <c r="D121" s="27" t="s">
        <v>21</v>
      </c>
      <c r="E121" s="28">
        <v>123</v>
      </c>
      <c r="F121" s="34">
        <v>0</v>
      </c>
      <c r="G121" s="30">
        <v>0</v>
      </c>
      <c r="H121" s="118">
        <v>0</v>
      </c>
      <c r="I121" s="118">
        <v>123</v>
      </c>
      <c r="J121" s="118"/>
      <c r="K121" s="32"/>
      <c r="L121" s="33"/>
      <c r="M121" s="33">
        <v>0</v>
      </c>
    </row>
    <row r="122" spans="1:13" s="4" customFormat="1" x14ac:dyDescent="0.25">
      <c r="A122" s="49" t="s">
        <v>134</v>
      </c>
      <c r="B122" s="27"/>
      <c r="C122" s="27" t="s">
        <v>24</v>
      </c>
      <c r="D122" s="27" t="s">
        <v>21</v>
      </c>
      <c r="E122" s="28">
        <v>121</v>
      </c>
      <c r="F122" s="34">
        <v>0</v>
      </c>
      <c r="G122" s="30">
        <v>0</v>
      </c>
      <c r="H122" s="118">
        <v>0</v>
      </c>
      <c r="I122" s="118">
        <v>121</v>
      </c>
      <c r="J122" s="118"/>
      <c r="K122" s="32"/>
      <c r="L122" s="33"/>
      <c r="M122" s="33">
        <v>0</v>
      </c>
    </row>
    <row r="123" spans="1:13" s="4" customFormat="1" x14ac:dyDescent="0.25">
      <c r="A123" s="49" t="s">
        <v>135</v>
      </c>
      <c r="B123" s="27"/>
      <c r="C123" s="27" t="s">
        <v>24</v>
      </c>
      <c r="D123" s="27" t="s">
        <v>21</v>
      </c>
      <c r="E123" s="28">
        <v>77</v>
      </c>
      <c r="F123" s="34">
        <v>0</v>
      </c>
      <c r="G123" s="30">
        <v>0</v>
      </c>
      <c r="H123" s="118">
        <v>0</v>
      </c>
      <c r="I123" s="118">
        <v>77</v>
      </c>
      <c r="J123" s="118"/>
      <c r="K123" s="32"/>
      <c r="L123" s="33"/>
      <c r="M123" s="33">
        <v>0</v>
      </c>
    </row>
    <row r="124" spans="1:13" ht="15.75" thickBot="1" x14ac:dyDescent="0.3">
      <c r="A124" s="59" t="s">
        <v>17</v>
      </c>
      <c r="B124" s="59" t="s">
        <v>17</v>
      </c>
      <c r="C124" s="60" t="s">
        <v>17</v>
      </c>
      <c r="D124" s="60" t="s">
        <v>17</v>
      </c>
      <c r="E124" s="60" t="s">
        <v>17</v>
      </c>
      <c r="F124" s="29" t="s">
        <v>17</v>
      </c>
      <c r="K124" s="24"/>
    </row>
    <row r="125" spans="1:13" ht="15.75" thickBot="1" x14ac:dyDescent="0.3">
      <c r="A125" s="18" t="s">
        <v>136</v>
      </c>
      <c r="B125" s="19"/>
      <c r="C125" s="19"/>
      <c r="D125" s="19"/>
      <c r="E125" s="21">
        <f t="shared" ref="E125:L125" si="6">SUM(E127:E138)</f>
        <v>17916.504208385999</v>
      </c>
      <c r="F125" s="21">
        <f t="shared" si="6"/>
        <v>1062</v>
      </c>
      <c r="G125" s="21">
        <f t="shared" si="6"/>
        <v>1030</v>
      </c>
      <c r="H125" s="21">
        <f t="shared" si="6"/>
        <v>1600</v>
      </c>
      <c r="I125" s="21">
        <f t="shared" si="6"/>
        <v>2733</v>
      </c>
      <c r="J125" s="21">
        <f t="shared" si="6"/>
        <v>2750</v>
      </c>
      <c r="K125" s="21">
        <f t="shared" si="6"/>
        <v>1846</v>
      </c>
      <c r="L125" s="21">
        <f t="shared" si="6"/>
        <v>1597</v>
      </c>
      <c r="M125" s="21">
        <f>SUM(M127:M138)</f>
        <v>41</v>
      </c>
    </row>
    <row r="126" spans="1:13" x14ac:dyDescent="0.25">
      <c r="A126" s="59" t="s">
        <v>17</v>
      </c>
      <c r="B126" s="59" t="s">
        <v>17</v>
      </c>
      <c r="C126" s="60" t="s">
        <v>17</v>
      </c>
      <c r="D126" s="60" t="s">
        <v>17</v>
      </c>
      <c r="E126" s="60" t="s">
        <v>17</v>
      </c>
      <c r="F126" s="61" t="s">
        <v>17</v>
      </c>
      <c r="G126" s="78" t="s">
        <v>17</v>
      </c>
      <c r="K126" s="24"/>
    </row>
    <row r="127" spans="1:13" s="4" customFormat="1" x14ac:dyDescent="0.25">
      <c r="A127" s="26" t="s">
        <v>137</v>
      </c>
      <c r="B127" s="26"/>
      <c r="C127" s="27" t="s">
        <v>0</v>
      </c>
      <c r="D127" s="27" t="s">
        <v>21</v>
      </c>
      <c r="E127" s="28">
        <v>597</v>
      </c>
      <c r="F127" s="29">
        <v>0</v>
      </c>
      <c r="G127" s="31">
        <v>0</v>
      </c>
      <c r="H127" s="118">
        <v>0</v>
      </c>
      <c r="I127" s="118">
        <v>500</v>
      </c>
      <c r="J127" s="118"/>
      <c r="K127" s="32"/>
      <c r="L127" s="33">
        <v>0</v>
      </c>
      <c r="M127" s="33">
        <v>0</v>
      </c>
    </row>
    <row r="128" spans="1:13" x14ac:dyDescent="0.25">
      <c r="A128" s="26" t="s">
        <v>138</v>
      </c>
      <c r="B128" s="26"/>
      <c r="C128" s="27" t="s">
        <v>0</v>
      </c>
      <c r="D128" s="27" t="s">
        <v>27</v>
      </c>
      <c r="E128" s="28">
        <v>2544</v>
      </c>
      <c r="F128" s="34">
        <v>551</v>
      </c>
      <c r="G128" s="30">
        <v>400</v>
      </c>
      <c r="H128" s="39">
        <v>500</v>
      </c>
      <c r="I128" s="39">
        <v>500</v>
      </c>
      <c r="J128" s="39">
        <v>600</v>
      </c>
      <c r="K128" s="32">
        <v>350</v>
      </c>
      <c r="L128" s="41">
        <v>0</v>
      </c>
      <c r="M128" s="41">
        <v>0</v>
      </c>
    </row>
    <row r="129" spans="1:13" x14ac:dyDescent="0.25">
      <c r="A129" s="26" t="s">
        <v>139</v>
      </c>
      <c r="B129" s="26"/>
      <c r="C129" s="27" t="s">
        <v>0</v>
      </c>
      <c r="D129" s="27" t="s">
        <v>27</v>
      </c>
      <c r="E129" s="28">
        <v>1850.5849583859999</v>
      </c>
      <c r="F129" s="34">
        <v>80</v>
      </c>
      <c r="G129" s="30">
        <v>50</v>
      </c>
      <c r="H129" s="39">
        <v>100</v>
      </c>
      <c r="I129" s="39">
        <v>100</v>
      </c>
      <c r="J129" s="39">
        <v>100</v>
      </c>
      <c r="K129" s="32">
        <v>100</v>
      </c>
      <c r="L129" s="41">
        <v>350</v>
      </c>
      <c r="M129" s="41">
        <v>0</v>
      </c>
    </row>
    <row r="130" spans="1:13" x14ac:dyDescent="0.25">
      <c r="A130" s="26" t="s">
        <v>139</v>
      </c>
      <c r="B130" s="26"/>
      <c r="C130" s="27" t="s">
        <v>0</v>
      </c>
      <c r="D130" s="27" t="s">
        <v>21</v>
      </c>
      <c r="E130" s="28">
        <f>618+(9.25*177.721)</f>
        <v>2261.9192499999999</v>
      </c>
      <c r="F130" s="29">
        <v>50</v>
      </c>
      <c r="G130" s="31">
        <v>50</v>
      </c>
      <c r="H130" s="39">
        <v>200</v>
      </c>
      <c r="I130" s="39">
        <v>200</v>
      </c>
      <c r="J130" s="39">
        <v>300</v>
      </c>
      <c r="K130" s="32">
        <v>200</v>
      </c>
      <c r="L130" s="41">
        <v>200</v>
      </c>
      <c r="M130" s="41">
        <v>0</v>
      </c>
    </row>
    <row r="131" spans="1:13" x14ac:dyDescent="0.25">
      <c r="A131" s="26" t="s">
        <v>140</v>
      </c>
      <c r="B131" s="49"/>
      <c r="C131" s="27" t="s">
        <v>2</v>
      </c>
      <c r="D131" s="27" t="s">
        <v>27</v>
      </c>
      <c r="E131" s="28">
        <v>1781</v>
      </c>
      <c r="F131" s="34">
        <v>200</v>
      </c>
      <c r="G131" s="30">
        <f>50+200</f>
        <v>250</v>
      </c>
      <c r="H131" s="39">
        <v>350</v>
      </c>
      <c r="I131" s="39">
        <v>350</v>
      </c>
      <c r="J131" s="39">
        <v>800</v>
      </c>
      <c r="K131" s="32">
        <v>496</v>
      </c>
      <c r="L131" s="41">
        <v>397</v>
      </c>
      <c r="M131" s="41">
        <v>41</v>
      </c>
    </row>
    <row r="132" spans="1:13" x14ac:dyDescent="0.25">
      <c r="A132" s="26" t="s">
        <v>141</v>
      </c>
      <c r="B132" s="27"/>
      <c r="C132" s="27" t="s">
        <v>142</v>
      </c>
      <c r="D132" s="27" t="s">
        <v>21</v>
      </c>
      <c r="E132" s="28">
        <v>3481</v>
      </c>
      <c r="F132" s="29">
        <v>50</v>
      </c>
      <c r="G132" s="31">
        <v>50</v>
      </c>
      <c r="H132" s="39">
        <v>100</v>
      </c>
      <c r="I132" s="39">
        <v>100</v>
      </c>
      <c r="J132" s="39">
        <v>50</v>
      </c>
      <c r="K132" s="32">
        <v>50</v>
      </c>
      <c r="L132" s="41"/>
      <c r="M132" s="41">
        <v>0</v>
      </c>
    </row>
    <row r="133" spans="1:13" x14ac:dyDescent="0.25">
      <c r="A133" s="26" t="s">
        <v>143</v>
      </c>
      <c r="B133" s="27"/>
      <c r="C133" s="27" t="s">
        <v>0</v>
      </c>
      <c r="D133" s="27" t="s">
        <v>21</v>
      </c>
      <c r="E133" s="28">
        <v>151</v>
      </c>
      <c r="F133" s="29"/>
      <c r="G133" s="31"/>
      <c r="H133" s="39"/>
      <c r="I133" s="39">
        <v>0</v>
      </c>
      <c r="J133" s="39">
        <v>50</v>
      </c>
      <c r="K133" s="32">
        <v>50</v>
      </c>
      <c r="L133" s="41">
        <v>50</v>
      </c>
      <c r="M133" s="41">
        <v>0</v>
      </c>
    </row>
    <row r="134" spans="1:13" x14ac:dyDescent="0.25">
      <c r="A134" s="26" t="s">
        <v>144</v>
      </c>
      <c r="B134" s="27"/>
      <c r="C134" s="27" t="s">
        <v>73</v>
      </c>
      <c r="D134" s="27" t="s">
        <v>21</v>
      </c>
      <c r="E134" s="28">
        <f>10*200</f>
        <v>2000</v>
      </c>
      <c r="F134" s="29"/>
      <c r="G134" s="31"/>
      <c r="H134" s="39"/>
      <c r="I134" s="39"/>
      <c r="J134" s="75">
        <v>250</v>
      </c>
      <c r="K134" s="32">
        <v>250</v>
      </c>
      <c r="L134" s="41">
        <v>250</v>
      </c>
      <c r="M134" s="41">
        <v>0</v>
      </c>
    </row>
    <row r="135" spans="1:13" s="4" customFormat="1" x14ac:dyDescent="0.25">
      <c r="A135" s="49" t="s">
        <v>145</v>
      </c>
      <c r="B135" s="49"/>
      <c r="C135" s="27" t="s">
        <v>24</v>
      </c>
      <c r="D135" s="27" t="s">
        <v>21</v>
      </c>
      <c r="E135" s="28">
        <v>393</v>
      </c>
      <c r="F135" s="29">
        <v>0</v>
      </c>
      <c r="G135" s="31">
        <v>0</v>
      </c>
      <c r="H135" s="31">
        <v>0</v>
      </c>
      <c r="I135" s="31">
        <v>393</v>
      </c>
      <c r="J135" s="31"/>
      <c r="K135" s="32"/>
      <c r="L135" s="33"/>
      <c r="M135" s="33">
        <v>0</v>
      </c>
    </row>
    <row r="136" spans="1:13" s="4" customFormat="1" x14ac:dyDescent="0.25">
      <c r="A136" s="49" t="s">
        <v>146</v>
      </c>
      <c r="B136" s="49"/>
      <c r="C136" s="27" t="s">
        <v>24</v>
      </c>
      <c r="D136" s="27" t="s">
        <v>21</v>
      </c>
      <c r="E136" s="28">
        <v>77</v>
      </c>
      <c r="F136" s="29">
        <v>0</v>
      </c>
      <c r="G136" s="31">
        <v>0</v>
      </c>
      <c r="H136" s="31">
        <v>0</v>
      </c>
      <c r="I136" s="31">
        <v>77</v>
      </c>
      <c r="J136" s="31"/>
      <c r="K136" s="32"/>
      <c r="L136" s="33"/>
      <c r="M136" s="33">
        <v>0</v>
      </c>
    </row>
    <row r="137" spans="1:13" s="4" customFormat="1" x14ac:dyDescent="0.25">
      <c r="A137" s="49" t="s">
        <v>147</v>
      </c>
      <c r="B137" s="27"/>
      <c r="C137" s="27" t="s">
        <v>24</v>
      </c>
      <c r="D137" s="27" t="s">
        <v>21</v>
      </c>
      <c r="E137" s="28">
        <v>163</v>
      </c>
      <c r="F137" s="29">
        <v>0</v>
      </c>
      <c r="G137" s="31">
        <v>0</v>
      </c>
      <c r="H137" s="31">
        <v>0</v>
      </c>
      <c r="I137" s="31">
        <v>163</v>
      </c>
      <c r="J137" s="31"/>
      <c r="K137" s="32"/>
      <c r="L137" s="33"/>
      <c r="M137" s="33">
        <v>0</v>
      </c>
    </row>
    <row r="138" spans="1:13" x14ac:dyDescent="0.25">
      <c r="A138" s="26" t="s">
        <v>148</v>
      </c>
      <c r="B138" s="27"/>
      <c r="C138" s="27" t="s">
        <v>0</v>
      </c>
      <c r="D138" s="27" t="s">
        <v>27</v>
      </c>
      <c r="E138" s="28">
        <v>2617</v>
      </c>
      <c r="F138" s="34">
        <v>131</v>
      </c>
      <c r="G138" s="30">
        <v>230</v>
      </c>
      <c r="H138" s="122">
        <v>350</v>
      </c>
      <c r="I138" s="122">
        <v>350</v>
      </c>
      <c r="J138" s="122">
        <v>600</v>
      </c>
      <c r="K138" s="32">
        <v>350</v>
      </c>
      <c r="L138" s="41">
        <v>350</v>
      </c>
      <c r="M138" s="41">
        <v>0</v>
      </c>
    </row>
    <row r="139" spans="1:13" ht="15.75" thickBot="1" x14ac:dyDescent="0.3">
      <c r="A139" s="59" t="s">
        <v>17</v>
      </c>
      <c r="B139" s="59" t="s">
        <v>17</v>
      </c>
      <c r="C139" s="60" t="s">
        <v>17</v>
      </c>
      <c r="D139" s="60" t="s">
        <v>17</v>
      </c>
      <c r="E139" s="60" t="s">
        <v>17</v>
      </c>
      <c r="F139" s="29" t="s">
        <v>17</v>
      </c>
      <c r="K139" s="24"/>
    </row>
    <row r="140" spans="1:13" ht="15.75" thickBot="1" x14ac:dyDescent="0.3">
      <c r="A140" s="18" t="s">
        <v>149</v>
      </c>
      <c r="B140" s="19"/>
      <c r="C140" s="18"/>
      <c r="D140" s="19"/>
      <c r="E140" s="21">
        <f>SUM(E143:E175)</f>
        <v>33651.046999999999</v>
      </c>
      <c r="F140" s="21">
        <f t="shared" ref="F140:K140" si="7">SUM(F142:F175)</f>
        <v>2254</v>
      </c>
      <c r="G140" s="21">
        <f t="shared" si="7"/>
        <v>1854</v>
      </c>
      <c r="H140" s="21">
        <f t="shared" si="7"/>
        <v>3971</v>
      </c>
      <c r="I140" s="21">
        <f t="shared" si="7"/>
        <v>5000</v>
      </c>
      <c r="J140" s="21">
        <f t="shared" si="7"/>
        <v>4503</v>
      </c>
      <c r="K140" s="21">
        <f t="shared" si="7"/>
        <v>2703</v>
      </c>
      <c r="L140" s="21">
        <f>SUM(L142:L175)</f>
        <v>5758</v>
      </c>
      <c r="M140" s="21">
        <f>SUM(M142:M175)</f>
        <v>183</v>
      </c>
    </row>
    <row r="141" spans="1:13" x14ac:dyDescent="0.25">
      <c r="A141" s="59" t="s">
        <v>17</v>
      </c>
      <c r="B141" s="59" t="s">
        <v>17</v>
      </c>
      <c r="C141" s="60" t="s">
        <v>17</v>
      </c>
      <c r="D141" s="60" t="s">
        <v>17</v>
      </c>
      <c r="E141" s="60" t="s">
        <v>17</v>
      </c>
      <c r="F141" s="61" t="s">
        <v>17</v>
      </c>
      <c r="G141" s="78" t="s">
        <v>17</v>
      </c>
      <c r="K141" s="24"/>
    </row>
    <row r="142" spans="1:13" x14ac:dyDescent="0.25">
      <c r="A142" s="123" t="s">
        <v>150</v>
      </c>
      <c r="B142" s="124"/>
      <c r="C142" s="125" t="s">
        <v>0</v>
      </c>
      <c r="D142" s="27" t="s">
        <v>27</v>
      </c>
      <c r="E142" s="126">
        <v>889</v>
      </c>
      <c r="F142" s="58">
        <v>0</v>
      </c>
      <c r="G142" s="58">
        <v>450</v>
      </c>
      <c r="H142" s="75">
        <v>240</v>
      </c>
      <c r="I142" s="75">
        <v>240</v>
      </c>
      <c r="J142" s="75">
        <v>300</v>
      </c>
      <c r="K142" s="40">
        <v>400</v>
      </c>
      <c r="L142" s="41">
        <v>100</v>
      </c>
      <c r="M142" s="41">
        <v>0</v>
      </c>
    </row>
    <row r="143" spans="1:13" x14ac:dyDescent="0.25">
      <c r="A143" s="26" t="s">
        <v>151</v>
      </c>
      <c r="B143" s="26"/>
      <c r="C143" s="27" t="s">
        <v>0</v>
      </c>
      <c r="D143" s="27" t="s">
        <v>27</v>
      </c>
      <c r="E143" s="28">
        <v>194</v>
      </c>
      <c r="F143" s="34">
        <v>194</v>
      </c>
      <c r="G143" s="30">
        <v>194</v>
      </c>
      <c r="H143" s="39">
        <v>2</v>
      </c>
      <c r="I143" s="39">
        <v>149</v>
      </c>
      <c r="J143" s="39"/>
      <c r="K143" s="40"/>
      <c r="L143" s="41">
        <v>0</v>
      </c>
      <c r="M143" s="41">
        <v>0</v>
      </c>
    </row>
    <row r="144" spans="1:13" x14ac:dyDescent="0.25">
      <c r="A144" s="26" t="s">
        <v>151</v>
      </c>
      <c r="B144" s="26"/>
      <c r="C144" s="27" t="s">
        <v>0</v>
      </c>
      <c r="D144" s="27" t="s">
        <v>21</v>
      </c>
      <c r="E144" s="28">
        <v>883</v>
      </c>
      <c r="F144" s="29">
        <v>100</v>
      </c>
      <c r="G144" s="31">
        <v>100</v>
      </c>
      <c r="H144" s="39">
        <v>300</v>
      </c>
      <c r="I144" s="39">
        <v>300</v>
      </c>
      <c r="J144" s="39"/>
      <c r="K144" s="32"/>
      <c r="L144" s="41">
        <v>0</v>
      </c>
      <c r="M144" s="41">
        <v>0</v>
      </c>
    </row>
    <row r="145" spans="1:13" x14ac:dyDescent="0.25">
      <c r="A145" s="26" t="s">
        <v>152</v>
      </c>
      <c r="B145" s="26"/>
      <c r="C145" s="27" t="s">
        <v>0</v>
      </c>
      <c r="D145" s="27" t="s">
        <v>27</v>
      </c>
      <c r="E145" s="28">
        <v>2544</v>
      </c>
      <c r="F145" s="34">
        <v>350</v>
      </c>
      <c r="G145" s="30">
        <v>350</v>
      </c>
      <c r="H145" s="75">
        <v>900</v>
      </c>
      <c r="I145" s="75">
        <v>900</v>
      </c>
      <c r="J145" s="75">
        <v>850</v>
      </c>
      <c r="K145" s="40">
        <v>300</v>
      </c>
      <c r="L145" s="41">
        <v>346</v>
      </c>
      <c r="M145" s="41">
        <v>0</v>
      </c>
    </row>
    <row r="146" spans="1:13" x14ac:dyDescent="0.25">
      <c r="A146" s="127" t="s">
        <v>153</v>
      </c>
      <c r="B146" s="127"/>
      <c r="C146" s="128" t="s">
        <v>0</v>
      </c>
      <c r="D146" s="128" t="s">
        <v>27</v>
      </c>
      <c r="E146" s="129">
        <v>2466</v>
      </c>
      <c r="F146" s="130"/>
      <c r="G146" s="131"/>
      <c r="H146" s="132"/>
      <c r="I146" s="132"/>
      <c r="J146" s="132"/>
      <c r="K146" s="133"/>
      <c r="L146" s="134">
        <v>246</v>
      </c>
      <c r="M146" s="134">
        <v>0</v>
      </c>
    </row>
    <row r="147" spans="1:13" x14ac:dyDescent="0.25">
      <c r="A147" s="127" t="s">
        <v>153</v>
      </c>
      <c r="B147" s="127"/>
      <c r="C147" s="128" t="s">
        <v>0</v>
      </c>
      <c r="D147" s="128" t="s">
        <v>21</v>
      </c>
      <c r="E147" s="129">
        <v>889</v>
      </c>
      <c r="F147" s="130"/>
      <c r="G147" s="131"/>
      <c r="H147" s="132"/>
      <c r="I147" s="132"/>
      <c r="J147" s="132"/>
      <c r="K147" s="133"/>
      <c r="L147" s="134">
        <v>50</v>
      </c>
      <c r="M147" s="134">
        <v>0</v>
      </c>
    </row>
    <row r="148" spans="1:13" x14ac:dyDescent="0.25">
      <c r="A148" s="43" t="s">
        <v>202</v>
      </c>
      <c r="B148" s="50" t="s">
        <v>66</v>
      </c>
      <c r="C148" s="44" t="s">
        <v>2</v>
      </c>
      <c r="D148" s="44" t="s">
        <v>27</v>
      </c>
      <c r="E148" s="45">
        <v>4325</v>
      </c>
      <c r="F148" s="46">
        <v>343</v>
      </c>
      <c r="G148" s="47">
        <v>143</v>
      </c>
      <c r="H148" s="48">
        <v>200</v>
      </c>
      <c r="I148" s="48">
        <v>100</v>
      </c>
      <c r="J148" s="48">
        <v>1268</v>
      </c>
      <c r="K148" s="40">
        <v>728</v>
      </c>
      <c r="L148" s="41">
        <v>1180</v>
      </c>
      <c r="M148" s="41">
        <v>106</v>
      </c>
    </row>
    <row r="149" spans="1:13" x14ac:dyDescent="0.25">
      <c r="A149" s="43" t="s">
        <v>154</v>
      </c>
      <c r="B149" s="50" t="s">
        <v>66</v>
      </c>
      <c r="C149" s="44" t="s">
        <v>1</v>
      </c>
      <c r="D149" s="44" t="s">
        <v>27</v>
      </c>
      <c r="E149" s="45">
        <v>1454</v>
      </c>
      <c r="F149" s="46">
        <v>372</v>
      </c>
      <c r="G149" s="47">
        <v>72</v>
      </c>
      <c r="H149" s="48">
        <v>200</v>
      </c>
      <c r="I149" s="48">
        <v>200</v>
      </c>
      <c r="J149" s="48">
        <v>300</v>
      </c>
      <c r="K149" s="40">
        <v>200</v>
      </c>
      <c r="L149" s="41">
        <v>450</v>
      </c>
      <c r="M149" s="41">
        <v>0</v>
      </c>
    </row>
    <row r="150" spans="1:13" x14ac:dyDescent="0.25">
      <c r="A150" s="43" t="s">
        <v>155</v>
      </c>
      <c r="B150" s="50"/>
      <c r="C150" s="44" t="s">
        <v>1</v>
      </c>
      <c r="D150" s="44" t="s">
        <v>27</v>
      </c>
      <c r="E150" s="45">
        <v>1950</v>
      </c>
      <c r="F150" s="46"/>
      <c r="G150" s="47"/>
      <c r="H150" s="48"/>
      <c r="I150" s="48">
        <v>0</v>
      </c>
      <c r="J150" s="48">
        <v>0</v>
      </c>
      <c r="K150" s="40">
        <v>100</v>
      </c>
      <c r="L150" s="41">
        <v>250</v>
      </c>
      <c r="M150" s="41">
        <v>73</v>
      </c>
    </row>
    <row r="151" spans="1:13" x14ac:dyDescent="0.25">
      <c r="A151" s="26" t="s">
        <v>156</v>
      </c>
      <c r="B151" s="29"/>
      <c r="C151" s="27" t="s">
        <v>2</v>
      </c>
      <c r="D151" s="27" t="s">
        <v>27</v>
      </c>
      <c r="E151" s="28">
        <v>1030</v>
      </c>
      <c r="F151" s="34">
        <v>51</v>
      </c>
      <c r="G151" s="30">
        <v>51</v>
      </c>
      <c r="H151" s="39">
        <v>154</v>
      </c>
      <c r="I151" s="39">
        <v>50</v>
      </c>
      <c r="J151" s="39">
        <v>100</v>
      </c>
      <c r="K151" s="40">
        <v>50</v>
      </c>
      <c r="L151" s="41">
        <v>550</v>
      </c>
      <c r="M151" s="41">
        <v>0</v>
      </c>
    </row>
    <row r="152" spans="1:13" x14ac:dyDescent="0.25">
      <c r="A152" s="26" t="s">
        <v>156</v>
      </c>
      <c r="B152" s="29"/>
      <c r="C152" s="27" t="s">
        <v>2</v>
      </c>
      <c r="D152" s="27" t="s">
        <v>27</v>
      </c>
      <c r="E152" s="28">
        <v>3554</v>
      </c>
      <c r="F152" s="34">
        <v>0</v>
      </c>
      <c r="G152" s="30">
        <v>50</v>
      </c>
      <c r="H152" s="39">
        <v>250</v>
      </c>
      <c r="I152" s="39">
        <v>250</v>
      </c>
      <c r="J152" s="39">
        <v>450</v>
      </c>
      <c r="K152" s="40">
        <v>100</v>
      </c>
      <c r="L152" s="41">
        <v>550</v>
      </c>
      <c r="M152" s="41">
        <v>0</v>
      </c>
    </row>
    <row r="153" spans="1:13" x14ac:dyDescent="0.25">
      <c r="A153" s="26" t="s">
        <v>156</v>
      </c>
      <c r="B153" s="29"/>
      <c r="C153" s="27" t="s">
        <v>2</v>
      </c>
      <c r="D153" s="27" t="s">
        <v>21</v>
      </c>
      <c r="E153" s="28">
        <v>1244.047</v>
      </c>
      <c r="F153" s="29">
        <v>0</v>
      </c>
      <c r="G153" s="31">
        <v>0</v>
      </c>
      <c r="H153" s="39">
        <v>400</v>
      </c>
      <c r="I153" s="39">
        <v>400</v>
      </c>
      <c r="J153" s="39">
        <v>235</v>
      </c>
      <c r="K153" s="32">
        <v>175</v>
      </c>
      <c r="L153" s="41">
        <v>175</v>
      </c>
      <c r="M153" s="41">
        <v>0</v>
      </c>
    </row>
    <row r="154" spans="1:13" x14ac:dyDescent="0.25">
      <c r="A154" s="43" t="s">
        <v>203</v>
      </c>
      <c r="B154" s="50" t="s">
        <v>66</v>
      </c>
      <c r="C154" s="44" t="s">
        <v>2</v>
      </c>
      <c r="D154" s="44" t="s">
        <v>27</v>
      </c>
      <c r="E154" s="45">
        <v>5484</v>
      </c>
      <c r="F154" s="46">
        <v>444</v>
      </c>
      <c r="G154" s="47">
        <v>144</v>
      </c>
      <c r="H154" s="91">
        <v>200</v>
      </c>
      <c r="I154" s="91">
        <v>100</v>
      </c>
      <c r="J154" s="91">
        <v>500</v>
      </c>
      <c r="K154" s="40">
        <v>250</v>
      </c>
      <c r="L154" s="41">
        <v>900</v>
      </c>
      <c r="M154" s="41">
        <v>0</v>
      </c>
    </row>
    <row r="155" spans="1:13" x14ac:dyDescent="0.25">
      <c r="A155" s="43" t="s">
        <v>201</v>
      </c>
      <c r="B155" s="50" t="s">
        <v>66</v>
      </c>
      <c r="C155" s="44" t="s">
        <v>2</v>
      </c>
      <c r="D155" s="44" t="s">
        <v>27</v>
      </c>
      <c r="E155" s="45">
        <v>738</v>
      </c>
      <c r="F155" s="46">
        <v>50</v>
      </c>
      <c r="G155" s="47">
        <v>50</v>
      </c>
      <c r="H155" s="91">
        <v>151</v>
      </c>
      <c r="I155" s="91">
        <v>151</v>
      </c>
      <c r="J155" s="91">
        <v>200</v>
      </c>
      <c r="K155" s="40">
        <v>100</v>
      </c>
      <c r="L155" s="41">
        <v>508</v>
      </c>
      <c r="M155" s="41">
        <v>4</v>
      </c>
    </row>
    <row r="156" spans="1:13" x14ac:dyDescent="0.25">
      <c r="A156" s="43" t="s">
        <v>157</v>
      </c>
      <c r="B156" s="44"/>
      <c r="C156" s="44" t="s">
        <v>2</v>
      </c>
      <c r="D156" s="44" t="s">
        <v>21</v>
      </c>
      <c r="E156" s="45">
        <v>65</v>
      </c>
      <c r="F156" s="45">
        <v>0</v>
      </c>
      <c r="G156" s="135">
        <v>0</v>
      </c>
      <c r="H156" s="91">
        <v>65</v>
      </c>
      <c r="I156" s="91">
        <v>65</v>
      </c>
      <c r="J156" s="91"/>
      <c r="K156" s="32"/>
      <c r="L156" s="41">
        <v>65</v>
      </c>
      <c r="M156" s="41">
        <v>0</v>
      </c>
    </row>
    <row r="157" spans="1:13" s="4" customFormat="1" x14ac:dyDescent="0.25">
      <c r="A157" s="26" t="s">
        <v>158</v>
      </c>
      <c r="B157" s="27"/>
      <c r="C157" s="27" t="s">
        <v>24</v>
      </c>
      <c r="D157" s="27" t="s">
        <v>21</v>
      </c>
      <c r="E157" s="28">
        <v>215</v>
      </c>
      <c r="F157" s="28">
        <v>0</v>
      </c>
      <c r="G157" s="136">
        <v>0</v>
      </c>
      <c r="H157" s="118">
        <v>0</v>
      </c>
      <c r="I157" s="118">
        <v>215</v>
      </c>
      <c r="J157" s="118"/>
      <c r="K157" s="32"/>
      <c r="L157" s="33"/>
      <c r="M157" s="33">
        <v>0</v>
      </c>
    </row>
    <row r="158" spans="1:13" s="4" customFormat="1" x14ac:dyDescent="0.25">
      <c r="A158" s="26" t="s">
        <v>159</v>
      </c>
      <c r="B158" s="27"/>
      <c r="C158" s="27" t="s">
        <v>24</v>
      </c>
      <c r="D158" s="27" t="s">
        <v>21</v>
      </c>
      <c r="E158" s="28">
        <v>226</v>
      </c>
      <c r="F158" s="28">
        <v>0</v>
      </c>
      <c r="G158" s="136">
        <v>0</v>
      </c>
      <c r="H158" s="118">
        <v>0</v>
      </c>
      <c r="I158" s="118">
        <v>226</v>
      </c>
      <c r="J158" s="118"/>
      <c r="K158" s="32"/>
      <c r="L158" s="33"/>
      <c r="M158" s="33">
        <v>0</v>
      </c>
    </row>
    <row r="159" spans="1:13" s="4" customFormat="1" x14ac:dyDescent="0.25">
      <c r="A159" s="26" t="s">
        <v>160</v>
      </c>
      <c r="B159" s="27"/>
      <c r="C159" s="27" t="s">
        <v>24</v>
      </c>
      <c r="D159" s="27" t="s">
        <v>21</v>
      </c>
      <c r="E159" s="28">
        <v>60</v>
      </c>
      <c r="F159" s="28">
        <v>0</v>
      </c>
      <c r="G159" s="136">
        <v>0</v>
      </c>
      <c r="H159" s="118">
        <v>0</v>
      </c>
      <c r="I159" s="118">
        <v>60</v>
      </c>
      <c r="J159" s="118"/>
      <c r="K159" s="32"/>
      <c r="L159" s="33"/>
      <c r="M159" s="33">
        <v>0</v>
      </c>
    </row>
    <row r="160" spans="1:13" x14ac:dyDescent="0.25">
      <c r="A160" s="26" t="s">
        <v>161</v>
      </c>
      <c r="B160" s="49"/>
      <c r="C160" s="27" t="s">
        <v>2</v>
      </c>
      <c r="D160" s="27" t="s">
        <v>27</v>
      </c>
      <c r="E160" s="28">
        <v>807</v>
      </c>
      <c r="F160" s="34">
        <v>150</v>
      </c>
      <c r="G160" s="30">
        <v>50</v>
      </c>
      <c r="H160" s="39">
        <v>100</v>
      </c>
      <c r="I160" s="39">
        <v>100</v>
      </c>
      <c r="J160" s="39">
        <v>200</v>
      </c>
      <c r="K160" s="40">
        <v>200</v>
      </c>
      <c r="L160" s="41">
        <v>288</v>
      </c>
      <c r="M160" s="41">
        <v>0</v>
      </c>
    </row>
    <row r="161" spans="1:13" x14ac:dyDescent="0.25">
      <c r="A161" s="26" t="s">
        <v>162</v>
      </c>
      <c r="B161" s="26"/>
      <c r="C161" s="27" t="s">
        <v>163</v>
      </c>
      <c r="D161" s="27" t="s">
        <v>21</v>
      </c>
      <c r="E161" s="28">
        <v>622</v>
      </c>
      <c r="F161" s="29">
        <v>100</v>
      </c>
      <c r="G161" s="29">
        <v>100</v>
      </c>
      <c r="H161" s="39">
        <v>100</v>
      </c>
      <c r="I161" s="39">
        <v>100</v>
      </c>
      <c r="J161" s="39"/>
      <c r="K161" s="32"/>
      <c r="L161" s="41"/>
      <c r="M161" s="41">
        <v>0</v>
      </c>
    </row>
    <row r="162" spans="1:13" x14ac:dyDescent="0.25">
      <c r="A162" s="26" t="s">
        <v>164</v>
      </c>
      <c r="B162" s="26"/>
      <c r="C162" s="27" t="s">
        <v>142</v>
      </c>
      <c r="D162" s="27" t="s">
        <v>21</v>
      </c>
      <c r="E162" s="28">
        <v>2451</v>
      </c>
      <c r="F162" s="29">
        <v>100</v>
      </c>
      <c r="G162" s="29">
        <v>100</v>
      </c>
      <c r="H162" s="39">
        <v>100</v>
      </c>
      <c r="I162" s="39">
        <v>100</v>
      </c>
      <c r="J162" s="39">
        <v>100</v>
      </c>
      <c r="K162" s="32">
        <v>100</v>
      </c>
      <c r="L162" s="41">
        <v>100</v>
      </c>
      <c r="M162" s="41">
        <v>0</v>
      </c>
    </row>
    <row r="163" spans="1:13" x14ac:dyDescent="0.25">
      <c r="A163" s="65" t="s">
        <v>165</v>
      </c>
      <c r="B163" s="65"/>
      <c r="C163" s="44" t="s">
        <v>54</v>
      </c>
      <c r="D163" s="44" t="s">
        <v>21</v>
      </c>
      <c r="E163" s="45">
        <v>390</v>
      </c>
      <c r="F163" s="50">
        <v>0</v>
      </c>
      <c r="G163" s="50">
        <v>0</v>
      </c>
      <c r="H163" s="48">
        <v>390</v>
      </c>
      <c r="I163" s="48">
        <v>390</v>
      </c>
      <c r="J163" s="48"/>
      <c r="K163" s="32"/>
      <c r="L163" s="41"/>
      <c r="M163" s="41">
        <v>0</v>
      </c>
    </row>
    <row r="164" spans="1:13" x14ac:dyDescent="0.25">
      <c r="A164" s="137" t="s">
        <v>166</v>
      </c>
      <c r="B164" s="44"/>
      <c r="C164" s="44" t="s">
        <v>54</v>
      </c>
      <c r="D164" s="44" t="s">
        <v>21</v>
      </c>
      <c r="E164" s="45">
        <v>172</v>
      </c>
      <c r="F164" s="50">
        <v>0</v>
      </c>
      <c r="G164" s="50">
        <v>0</v>
      </c>
      <c r="H164" s="48">
        <v>172</v>
      </c>
      <c r="I164" s="48">
        <v>172</v>
      </c>
      <c r="J164" s="48"/>
      <c r="K164" s="32"/>
      <c r="L164" s="41"/>
      <c r="M164" s="41">
        <v>0</v>
      </c>
    </row>
    <row r="165" spans="1:13" x14ac:dyDescent="0.25">
      <c r="A165" s="137" t="s">
        <v>167</v>
      </c>
      <c r="B165" s="65"/>
      <c r="C165" s="44" t="s">
        <v>54</v>
      </c>
      <c r="D165" s="44" t="s">
        <v>21</v>
      </c>
      <c r="E165" s="45">
        <v>47</v>
      </c>
      <c r="F165" s="50">
        <v>0</v>
      </c>
      <c r="G165" s="50">
        <v>0</v>
      </c>
      <c r="H165" s="48">
        <v>47</v>
      </c>
      <c r="I165" s="48">
        <v>47</v>
      </c>
      <c r="J165" s="48"/>
      <c r="K165" s="32"/>
      <c r="L165" s="41"/>
      <c r="M165" s="41">
        <v>0</v>
      </c>
    </row>
    <row r="166" spans="1:13" x14ac:dyDescent="0.25">
      <c r="A166" s="137" t="s">
        <v>168</v>
      </c>
      <c r="B166" s="65"/>
      <c r="C166" s="44" t="s">
        <v>169</v>
      </c>
      <c r="D166" s="44" t="s">
        <v>21</v>
      </c>
      <c r="E166" s="45">
        <v>71</v>
      </c>
      <c r="F166" s="50">
        <v>0</v>
      </c>
      <c r="G166" s="50">
        <v>0</v>
      </c>
      <c r="H166" s="48">
        <v>0</v>
      </c>
      <c r="I166" s="48">
        <v>117</v>
      </c>
      <c r="J166" s="48"/>
      <c r="K166" s="32"/>
      <c r="L166" s="41"/>
      <c r="M166" s="41">
        <v>0</v>
      </c>
    </row>
    <row r="167" spans="1:13" x14ac:dyDescent="0.25">
      <c r="A167" s="137" t="s">
        <v>170</v>
      </c>
      <c r="B167" s="65"/>
      <c r="C167" s="44" t="s">
        <v>169</v>
      </c>
      <c r="D167" s="44" t="s">
        <v>21</v>
      </c>
      <c r="E167" s="45">
        <v>100</v>
      </c>
      <c r="F167" s="50">
        <v>0</v>
      </c>
      <c r="G167" s="50">
        <v>0</v>
      </c>
      <c r="H167" s="48">
        <v>0</v>
      </c>
      <c r="I167" s="48">
        <v>24</v>
      </c>
      <c r="J167" s="48"/>
      <c r="K167" s="32"/>
      <c r="L167" s="41"/>
      <c r="M167" s="41">
        <v>0</v>
      </c>
    </row>
    <row r="168" spans="1:13" s="102" customFormat="1" x14ac:dyDescent="0.25">
      <c r="A168" s="138" t="s">
        <v>171</v>
      </c>
      <c r="B168" s="96" t="s">
        <v>172</v>
      </c>
      <c r="C168" s="96" t="s">
        <v>173</v>
      </c>
      <c r="D168" s="96" t="s">
        <v>21</v>
      </c>
      <c r="E168" s="96">
        <v>355</v>
      </c>
      <c r="F168" s="29">
        <v>0</v>
      </c>
      <c r="G168" s="29">
        <v>0</v>
      </c>
      <c r="H168" s="29">
        <v>0</v>
      </c>
      <c r="I168" s="98">
        <v>0</v>
      </c>
      <c r="J168" s="98"/>
      <c r="K168" s="99"/>
      <c r="L168" s="139"/>
      <c r="M168" s="139">
        <v>0</v>
      </c>
    </row>
    <row r="169" spans="1:13" s="102" customFormat="1" x14ac:dyDescent="0.25">
      <c r="A169" s="138" t="s">
        <v>174</v>
      </c>
      <c r="B169" s="96" t="s">
        <v>172</v>
      </c>
      <c r="C169" s="96" t="s">
        <v>173</v>
      </c>
      <c r="D169" s="96" t="s">
        <v>21</v>
      </c>
      <c r="E169" s="97">
        <v>355</v>
      </c>
      <c r="F169" s="29">
        <v>0</v>
      </c>
      <c r="G169" s="29">
        <v>0</v>
      </c>
      <c r="H169" s="29">
        <v>0</v>
      </c>
      <c r="I169" s="98">
        <v>0</v>
      </c>
      <c r="J169" s="98"/>
      <c r="K169" s="99"/>
      <c r="L169" s="139"/>
      <c r="M169" s="139">
        <v>0</v>
      </c>
    </row>
    <row r="170" spans="1:13" s="102" customFormat="1" x14ac:dyDescent="0.25">
      <c r="A170" s="138" t="s">
        <v>175</v>
      </c>
      <c r="B170" s="96" t="s">
        <v>172</v>
      </c>
      <c r="C170" s="96" t="s">
        <v>173</v>
      </c>
      <c r="D170" s="96" t="s">
        <v>21</v>
      </c>
      <c r="E170" s="97">
        <v>178</v>
      </c>
      <c r="F170" s="29">
        <v>0</v>
      </c>
      <c r="G170" s="29">
        <v>0</v>
      </c>
      <c r="H170" s="29">
        <v>0</v>
      </c>
      <c r="I170" s="98">
        <v>0</v>
      </c>
      <c r="J170" s="98"/>
      <c r="K170" s="99"/>
      <c r="L170" s="139"/>
      <c r="M170" s="139">
        <v>0</v>
      </c>
    </row>
    <row r="171" spans="1:13" x14ac:dyDescent="0.25">
      <c r="A171" s="65" t="s">
        <v>176</v>
      </c>
      <c r="B171" s="44"/>
      <c r="C171" s="44" t="s">
        <v>169</v>
      </c>
      <c r="D171" s="44" t="s">
        <v>21</v>
      </c>
      <c r="E171" s="45">
        <v>184</v>
      </c>
      <c r="F171" s="50">
        <v>0</v>
      </c>
      <c r="G171" s="50">
        <v>0</v>
      </c>
      <c r="H171" s="48">
        <v>0</v>
      </c>
      <c r="I171" s="48">
        <v>113</v>
      </c>
      <c r="J171" s="48"/>
      <c r="K171" s="32"/>
      <c r="L171" s="41"/>
      <c r="M171" s="41">
        <v>0</v>
      </c>
    </row>
    <row r="172" spans="1:13" x14ac:dyDescent="0.25">
      <c r="A172" s="65" t="s">
        <v>177</v>
      </c>
      <c r="B172" s="44"/>
      <c r="C172" s="44" t="s">
        <v>169</v>
      </c>
      <c r="D172" s="44" t="s">
        <v>21</v>
      </c>
      <c r="E172" s="45">
        <v>81</v>
      </c>
      <c r="F172" s="50">
        <v>0</v>
      </c>
      <c r="G172" s="50">
        <v>0</v>
      </c>
      <c r="H172" s="48">
        <v>0</v>
      </c>
      <c r="I172" s="48">
        <v>17</v>
      </c>
      <c r="J172" s="48"/>
      <c r="K172" s="32"/>
      <c r="L172" s="41"/>
      <c r="M172" s="41">
        <v>0</v>
      </c>
    </row>
    <row r="173" spans="1:13" x14ac:dyDescent="0.25">
      <c r="A173" s="65" t="s">
        <v>178</v>
      </c>
      <c r="B173" s="44" t="s">
        <v>172</v>
      </c>
      <c r="C173" s="44" t="s">
        <v>169</v>
      </c>
      <c r="D173" s="44" t="s">
        <v>21</v>
      </c>
      <c r="E173" s="45">
        <v>180</v>
      </c>
      <c r="F173" s="50">
        <v>0</v>
      </c>
      <c r="G173" s="50">
        <v>0</v>
      </c>
      <c r="H173" s="48">
        <v>0</v>
      </c>
      <c r="I173" s="48">
        <v>164</v>
      </c>
      <c r="J173" s="48"/>
      <c r="K173" s="40"/>
      <c r="L173" s="41"/>
      <c r="M173" s="41">
        <v>0</v>
      </c>
    </row>
    <row r="174" spans="1:13" x14ac:dyDescent="0.25">
      <c r="A174" s="65" t="s">
        <v>179</v>
      </c>
      <c r="B174" s="44"/>
      <c r="C174" s="44" t="s">
        <v>169</v>
      </c>
      <c r="D174" s="44" t="s">
        <v>21</v>
      </c>
      <c r="E174" s="45">
        <v>309</v>
      </c>
      <c r="F174" s="50">
        <v>0</v>
      </c>
      <c r="G174" s="50">
        <v>0</v>
      </c>
      <c r="H174" s="48">
        <v>0</v>
      </c>
      <c r="I174" s="48">
        <v>250</v>
      </c>
      <c r="J174" s="48"/>
      <c r="K174" s="32"/>
      <c r="L174" s="41"/>
      <c r="M174" s="41">
        <v>0</v>
      </c>
    </row>
    <row r="175" spans="1:13" s="102" customFormat="1" x14ac:dyDescent="0.25">
      <c r="A175" s="138" t="s">
        <v>180</v>
      </c>
      <c r="B175" s="96" t="s">
        <v>172</v>
      </c>
      <c r="C175" s="96" t="s">
        <v>169</v>
      </c>
      <c r="D175" s="96" t="s">
        <v>21</v>
      </c>
      <c r="E175" s="97">
        <v>28</v>
      </c>
      <c r="F175" s="50">
        <v>0</v>
      </c>
      <c r="G175" s="50">
        <v>0</v>
      </c>
      <c r="H175" s="48">
        <v>0</v>
      </c>
      <c r="I175" s="140">
        <v>0</v>
      </c>
      <c r="J175" s="140"/>
      <c r="K175" s="99"/>
      <c r="L175" s="139"/>
      <c r="M175" s="139">
        <v>0</v>
      </c>
    </row>
    <row r="176" spans="1:13" ht="15.75" thickBot="1" x14ac:dyDescent="0.3">
      <c r="A176" s="59" t="s">
        <v>17</v>
      </c>
      <c r="B176" s="59" t="s">
        <v>17</v>
      </c>
      <c r="C176" s="60" t="s">
        <v>17</v>
      </c>
      <c r="D176" s="60" t="s">
        <v>17</v>
      </c>
      <c r="E176" s="60" t="s">
        <v>17</v>
      </c>
      <c r="F176" s="61" t="s">
        <v>17</v>
      </c>
      <c r="G176" s="78" t="s">
        <v>17</v>
      </c>
      <c r="K176" s="24"/>
    </row>
    <row r="177" spans="1:13" ht="15.75" thickBot="1" x14ac:dyDescent="0.3">
      <c r="A177" s="141" t="s">
        <v>181</v>
      </c>
      <c r="B177" s="142"/>
      <c r="C177" s="63"/>
      <c r="D177" s="64"/>
      <c r="E177" s="21">
        <f t="shared" ref="E177:L177" si="8">SUM(E179:E198)</f>
        <v>22142.024999999998</v>
      </c>
      <c r="F177" s="21">
        <f t="shared" si="8"/>
        <v>2774</v>
      </c>
      <c r="G177" s="21">
        <f t="shared" si="8"/>
        <v>2665</v>
      </c>
      <c r="H177" s="21">
        <f t="shared" si="8"/>
        <v>3467</v>
      </c>
      <c r="I177" s="21">
        <f t="shared" si="8"/>
        <v>3531</v>
      </c>
      <c r="J177" s="21">
        <f t="shared" si="8"/>
        <v>1889</v>
      </c>
      <c r="K177" s="21">
        <f t="shared" si="8"/>
        <v>1298</v>
      </c>
      <c r="L177" s="21">
        <f t="shared" si="8"/>
        <v>2297</v>
      </c>
      <c r="M177" s="21">
        <f>SUM(M179:M198)</f>
        <v>40</v>
      </c>
    </row>
    <row r="178" spans="1:13" x14ac:dyDescent="0.25">
      <c r="A178" s="61" t="s">
        <v>17</v>
      </c>
      <c r="B178" s="61" t="s">
        <v>17</v>
      </c>
      <c r="C178" s="143" t="s">
        <v>17</v>
      </c>
      <c r="D178" s="143" t="s">
        <v>17</v>
      </c>
      <c r="E178" s="144" t="s">
        <v>17</v>
      </c>
      <c r="F178" s="145" t="s">
        <v>17</v>
      </c>
      <c r="K178" s="24"/>
    </row>
    <row r="179" spans="1:13" x14ac:dyDescent="0.25">
      <c r="A179" s="146" t="s">
        <v>182</v>
      </c>
      <c r="B179" s="44"/>
      <c r="C179" s="44" t="s">
        <v>54</v>
      </c>
      <c r="D179" s="44" t="s">
        <v>21</v>
      </c>
      <c r="E179" s="147">
        <v>267</v>
      </c>
      <c r="F179" s="44">
        <v>0</v>
      </c>
      <c r="G179" s="44">
        <v>0</v>
      </c>
      <c r="H179" s="91">
        <v>267</v>
      </c>
      <c r="I179" s="91">
        <v>267</v>
      </c>
      <c r="J179" s="91"/>
      <c r="K179" s="32"/>
      <c r="L179" s="41"/>
      <c r="M179" s="41">
        <v>0</v>
      </c>
    </row>
    <row r="180" spans="1:13" x14ac:dyDescent="0.25">
      <c r="A180" s="146" t="s">
        <v>183</v>
      </c>
      <c r="B180" s="44"/>
      <c r="C180" s="44" t="s">
        <v>54</v>
      </c>
      <c r="D180" s="44" t="s">
        <v>21</v>
      </c>
      <c r="E180" s="147">
        <v>29</v>
      </c>
      <c r="F180" s="44">
        <v>0</v>
      </c>
      <c r="G180" s="44">
        <v>0</v>
      </c>
      <c r="H180" s="91">
        <v>29</v>
      </c>
      <c r="I180" s="91">
        <v>29</v>
      </c>
      <c r="J180" s="91"/>
      <c r="K180" s="32"/>
      <c r="L180" s="41"/>
      <c r="M180" s="41">
        <v>0</v>
      </c>
    </row>
    <row r="181" spans="1:13" x14ac:dyDescent="0.25">
      <c r="A181" s="146" t="s">
        <v>184</v>
      </c>
      <c r="B181" s="44"/>
      <c r="C181" s="44" t="s">
        <v>54</v>
      </c>
      <c r="D181" s="44" t="s">
        <v>21</v>
      </c>
      <c r="E181" s="147">
        <v>58</v>
      </c>
      <c r="F181" s="44"/>
      <c r="G181" s="44"/>
      <c r="H181" s="91">
        <v>58</v>
      </c>
      <c r="I181" s="91">
        <v>58</v>
      </c>
      <c r="J181" s="91"/>
      <c r="K181" s="32"/>
      <c r="L181" s="41"/>
      <c r="M181" s="41">
        <v>0</v>
      </c>
    </row>
    <row r="182" spans="1:13" s="4" customFormat="1" x14ac:dyDescent="0.25">
      <c r="A182" s="148" t="s">
        <v>185</v>
      </c>
      <c r="B182" s="27"/>
      <c r="C182" s="27" t="s">
        <v>24</v>
      </c>
      <c r="D182" s="27" t="s">
        <v>21</v>
      </c>
      <c r="E182" s="149">
        <v>157</v>
      </c>
      <c r="F182" s="27">
        <v>0</v>
      </c>
      <c r="G182" s="27">
        <v>0</v>
      </c>
      <c r="H182" s="118">
        <v>0</v>
      </c>
      <c r="I182" s="118">
        <v>157</v>
      </c>
      <c r="J182" s="118"/>
      <c r="K182" s="32"/>
      <c r="L182" s="33"/>
      <c r="M182" s="33">
        <v>0</v>
      </c>
    </row>
    <row r="183" spans="1:13" s="4" customFormat="1" x14ac:dyDescent="0.25">
      <c r="A183" s="148" t="s">
        <v>186</v>
      </c>
      <c r="B183" s="27"/>
      <c r="C183" s="27" t="s">
        <v>46</v>
      </c>
      <c r="D183" s="27" t="s">
        <v>21</v>
      </c>
      <c r="E183" s="149">
        <v>312</v>
      </c>
      <c r="F183" s="29">
        <v>229</v>
      </c>
      <c r="G183" s="29">
        <v>229</v>
      </c>
      <c r="H183" s="31">
        <v>229</v>
      </c>
      <c r="I183" s="31">
        <v>229</v>
      </c>
      <c r="J183" s="31"/>
      <c r="K183" s="32"/>
      <c r="L183" s="33"/>
      <c r="M183" s="33">
        <v>0</v>
      </c>
    </row>
    <row r="184" spans="1:13" s="4" customFormat="1" x14ac:dyDescent="0.25">
      <c r="A184" s="150" t="s">
        <v>187</v>
      </c>
      <c r="B184" s="27"/>
      <c r="C184" s="27" t="s">
        <v>73</v>
      </c>
      <c r="D184" s="27" t="s">
        <v>21</v>
      </c>
      <c r="E184" s="149">
        <v>105</v>
      </c>
      <c r="F184" s="29">
        <v>0</v>
      </c>
      <c r="G184" s="29">
        <v>0</v>
      </c>
      <c r="H184" s="118">
        <v>34</v>
      </c>
      <c r="I184" s="118">
        <v>34</v>
      </c>
      <c r="J184" s="118">
        <v>0</v>
      </c>
      <c r="K184" s="32"/>
      <c r="L184" s="33"/>
      <c r="M184" s="33">
        <v>0</v>
      </c>
    </row>
    <row r="185" spans="1:13" s="4" customFormat="1" x14ac:dyDescent="0.25">
      <c r="A185" s="148" t="s">
        <v>188</v>
      </c>
      <c r="B185" s="27"/>
      <c r="C185" s="27" t="s">
        <v>73</v>
      </c>
      <c r="D185" s="27" t="s">
        <v>21</v>
      </c>
      <c r="E185" s="149">
        <f>8*200</f>
        <v>1600</v>
      </c>
      <c r="F185" s="29"/>
      <c r="G185" s="29"/>
      <c r="H185" s="118"/>
      <c r="I185" s="118"/>
      <c r="J185" s="118">
        <v>100</v>
      </c>
      <c r="K185" s="32">
        <v>100</v>
      </c>
      <c r="L185" s="33">
        <v>100</v>
      </c>
      <c r="M185" s="33">
        <v>0</v>
      </c>
    </row>
    <row r="186" spans="1:13" s="4" customFormat="1" x14ac:dyDescent="0.25">
      <c r="A186" s="49" t="s">
        <v>189</v>
      </c>
      <c r="B186" s="27"/>
      <c r="C186" s="27" t="s">
        <v>46</v>
      </c>
      <c r="D186" s="27" t="s">
        <v>21</v>
      </c>
      <c r="E186" s="27">
        <v>400</v>
      </c>
      <c r="F186" s="29">
        <v>200</v>
      </c>
      <c r="G186" s="29">
        <v>200</v>
      </c>
      <c r="H186" s="31">
        <v>200</v>
      </c>
      <c r="I186" s="31">
        <v>200</v>
      </c>
      <c r="J186" s="31"/>
      <c r="K186" s="32"/>
      <c r="L186" s="33">
        <v>50</v>
      </c>
      <c r="M186" s="33">
        <v>0</v>
      </c>
    </row>
    <row r="187" spans="1:13" s="4" customFormat="1" x14ac:dyDescent="0.25">
      <c r="A187" s="49" t="s">
        <v>190</v>
      </c>
      <c r="B187" s="27"/>
      <c r="C187" s="27" t="s">
        <v>46</v>
      </c>
      <c r="D187" s="27" t="s">
        <v>21</v>
      </c>
      <c r="E187" s="27">
        <v>400</v>
      </c>
      <c r="F187" s="29">
        <v>200</v>
      </c>
      <c r="G187" s="29">
        <v>200</v>
      </c>
      <c r="H187" s="31">
        <v>200</v>
      </c>
      <c r="I187" s="31">
        <v>200</v>
      </c>
      <c r="J187" s="31"/>
      <c r="K187" s="32"/>
      <c r="L187" s="33">
        <v>100</v>
      </c>
      <c r="M187" s="33">
        <v>0</v>
      </c>
    </row>
    <row r="188" spans="1:13" s="4" customFormat="1" x14ac:dyDescent="0.25">
      <c r="A188" s="49" t="s">
        <v>191</v>
      </c>
      <c r="B188" s="27"/>
      <c r="C188" s="27" t="s">
        <v>46</v>
      </c>
      <c r="D188" s="27" t="s">
        <v>21</v>
      </c>
      <c r="E188" s="27">
        <v>2400</v>
      </c>
      <c r="F188" s="29">
        <v>600</v>
      </c>
      <c r="G188" s="29">
        <v>600</v>
      </c>
      <c r="H188" s="31">
        <v>600</v>
      </c>
      <c r="I188" s="31">
        <v>600</v>
      </c>
      <c r="J188" s="31"/>
      <c r="K188" s="32"/>
      <c r="L188" s="33">
        <v>200</v>
      </c>
      <c r="M188" s="33">
        <v>0</v>
      </c>
    </row>
    <row r="189" spans="1:13" s="4" customFormat="1" x14ac:dyDescent="0.25">
      <c r="A189" s="49" t="s">
        <v>192</v>
      </c>
      <c r="B189" s="27"/>
      <c r="C189" s="27" t="s">
        <v>46</v>
      </c>
      <c r="D189" s="27" t="s">
        <v>21</v>
      </c>
      <c r="E189" s="27">
        <v>1400</v>
      </c>
      <c r="F189" s="29">
        <v>400</v>
      </c>
      <c r="G189" s="29">
        <v>400</v>
      </c>
      <c r="H189" s="31">
        <v>400</v>
      </c>
      <c r="I189" s="31">
        <v>400</v>
      </c>
      <c r="J189" s="31"/>
      <c r="K189" s="32"/>
      <c r="L189" s="33">
        <v>100</v>
      </c>
      <c r="M189" s="33">
        <v>0</v>
      </c>
    </row>
    <row r="190" spans="1:13" x14ac:dyDescent="0.25">
      <c r="A190" s="26" t="s">
        <v>193</v>
      </c>
      <c r="B190" s="27" t="s">
        <v>172</v>
      </c>
      <c r="C190" s="27" t="s">
        <v>142</v>
      </c>
      <c r="D190" s="27" t="s">
        <v>21</v>
      </c>
      <c r="E190" s="27">
        <v>3598</v>
      </c>
      <c r="F190" s="29">
        <v>500</v>
      </c>
      <c r="G190" s="29">
        <v>500</v>
      </c>
      <c r="H190" s="75">
        <v>500</v>
      </c>
      <c r="I190" s="75">
        <v>500</v>
      </c>
      <c r="J190" s="75">
        <v>400</v>
      </c>
      <c r="K190" s="40">
        <v>200</v>
      </c>
      <c r="L190" s="41">
        <v>100</v>
      </c>
      <c r="M190" s="41">
        <v>0</v>
      </c>
    </row>
    <row r="191" spans="1:13" s="102" customFormat="1" x14ac:dyDescent="0.25">
      <c r="A191" s="151" t="s">
        <v>194</v>
      </c>
      <c r="B191" s="152" t="s">
        <v>172</v>
      </c>
      <c r="C191" s="152" t="s">
        <v>142</v>
      </c>
      <c r="D191" s="152" t="s">
        <v>21</v>
      </c>
      <c r="E191" s="96">
        <v>480</v>
      </c>
      <c r="F191" s="29">
        <v>0</v>
      </c>
      <c r="G191" s="29">
        <v>0</v>
      </c>
      <c r="H191" s="39">
        <v>0</v>
      </c>
      <c r="I191" s="140">
        <v>0</v>
      </c>
      <c r="J191" s="140"/>
      <c r="K191" s="99"/>
      <c r="L191" s="139"/>
      <c r="M191" s="139">
        <v>0</v>
      </c>
    </row>
    <row r="192" spans="1:13" s="4" customFormat="1" x14ac:dyDescent="0.25">
      <c r="A192" s="26" t="s">
        <v>195</v>
      </c>
      <c r="B192" s="153"/>
      <c r="C192" s="153" t="s">
        <v>2</v>
      </c>
      <c r="D192" s="153" t="s">
        <v>27</v>
      </c>
      <c r="E192" s="27">
        <v>1280</v>
      </c>
      <c r="F192" s="29">
        <v>0</v>
      </c>
      <c r="G192" s="29">
        <v>0</v>
      </c>
      <c r="H192" s="31">
        <v>0</v>
      </c>
      <c r="I192" s="31">
        <v>130</v>
      </c>
      <c r="J192" s="31">
        <v>200</v>
      </c>
      <c r="K192" s="40">
        <v>150</v>
      </c>
      <c r="L192" s="33">
        <v>117</v>
      </c>
      <c r="M192" s="33">
        <v>0</v>
      </c>
    </row>
    <row r="193" spans="1:13" s="4" customFormat="1" x14ac:dyDescent="0.25">
      <c r="A193" s="26" t="s">
        <v>195</v>
      </c>
      <c r="B193" s="153"/>
      <c r="C193" s="153" t="s">
        <v>2</v>
      </c>
      <c r="D193" s="153" t="s">
        <v>21</v>
      </c>
      <c r="E193" s="27">
        <v>27</v>
      </c>
      <c r="F193" s="29">
        <v>0</v>
      </c>
      <c r="G193" s="29">
        <v>0</v>
      </c>
      <c r="H193" s="31">
        <v>0</v>
      </c>
      <c r="I193" s="31">
        <v>27</v>
      </c>
      <c r="J193" s="31"/>
      <c r="K193" s="32">
        <v>27</v>
      </c>
      <c r="L193" s="33">
        <v>27</v>
      </c>
      <c r="M193" s="33">
        <v>0</v>
      </c>
    </row>
    <row r="194" spans="1:13" s="4" customFormat="1" x14ac:dyDescent="0.25">
      <c r="A194" s="43" t="s">
        <v>196</v>
      </c>
      <c r="B194" s="154"/>
      <c r="C194" s="154" t="s">
        <v>0</v>
      </c>
      <c r="D194" s="154" t="s">
        <v>27</v>
      </c>
      <c r="E194" s="44">
        <v>1777</v>
      </c>
      <c r="F194" s="50"/>
      <c r="G194" s="50"/>
      <c r="H194" s="48"/>
      <c r="I194" s="48"/>
      <c r="J194" s="48"/>
      <c r="K194" s="52"/>
      <c r="L194" s="53">
        <v>170</v>
      </c>
      <c r="M194" s="53">
        <v>0</v>
      </c>
    </row>
    <row r="195" spans="1:13" s="4" customFormat="1" x14ac:dyDescent="0.25">
      <c r="A195" s="43" t="s">
        <v>196</v>
      </c>
      <c r="B195" s="154"/>
      <c r="C195" s="154" t="s">
        <v>0</v>
      </c>
      <c r="D195" s="154" t="s">
        <v>21</v>
      </c>
      <c r="E195" s="44">
        <v>889</v>
      </c>
      <c r="F195" s="50"/>
      <c r="G195" s="50"/>
      <c r="H195" s="48"/>
      <c r="I195" s="48"/>
      <c r="J195" s="48"/>
      <c r="K195" s="52"/>
      <c r="L195" s="53">
        <v>50</v>
      </c>
      <c r="M195" s="53">
        <v>0</v>
      </c>
    </row>
    <row r="196" spans="1:13" x14ac:dyDescent="0.25">
      <c r="A196" s="26" t="s">
        <v>197</v>
      </c>
      <c r="B196" s="27"/>
      <c r="C196" s="27" t="s">
        <v>0</v>
      </c>
      <c r="D196" s="27" t="s">
        <v>27</v>
      </c>
      <c r="E196" s="28">
        <v>2520</v>
      </c>
      <c r="F196" s="34">
        <v>645</v>
      </c>
      <c r="G196" s="29">
        <v>500</v>
      </c>
      <c r="H196" s="39">
        <v>750</v>
      </c>
      <c r="I196" s="39">
        <v>500</v>
      </c>
      <c r="J196" s="39">
        <v>600</v>
      </c>
      <c r="K196" s="40">
        <v>432</v>
      </c>
      <c r="L196" s="41">
        <v>732</v>
      </c>
      <c r="M196" s="41">
        <v>0</v>
      </c>
    </row>
    <row r="197" spans="1:13" x14ac:dyDescent="0.25">
      <c r="A197" s="43" t="s">
        <v>198</v>
      </c>
      <c r="B197" s="44"/>
      <c r="C197" s="44" t="s">
        <v>0</v>
      </c>
      <c r="D197" s="44" t="s">
        <v>27</v>
      </c>
      <c r="E197" s="45">
        <f>10*177.721</f>
        <v>1777.21</v>
      </c>
      <c r="F197" s="46"/>
      <c r="G197" s="50"/>
      <c r="H197" s="48"/>
      <c r="I197" s="48">
        <v>0</v>
      </c>
      <c r="J197" s="48">
        <v>89</v>
      </c>
      <c r="K197" s="52">
        <v>89</v>
      </c>
      <c r="L197" s="53">
        <v>150</v>
      </c>
      <c r="M197" s="53">
        <v>0</v>
      </c>
    </row>
    <row r="198" spans="1:13" x14ac:dyDescent="0.25">
      <c r="A198" s="26" t="s">
        <v>199</v>
      </c>
      <c r="B198" s="26"/>
      <c r="C198" s="27" t="s">
        <v>0</v>
      </c>
      <c r="D198" s="27" t="s">
        <v>27</v>
      </c>
      <c r="E198" s="28">
        <f>15*177.721</f>
        <v>2665.8150000000001</v>
      </c>
      <c r="F198" s="29">
        <v>0</v>
      </c>
      <c r="G198" s="29">
        <v>36</v>
      </c>
      <c r="H198" s="155">
        <v>200</v>
      </c>
      <c r="I198" s="155">
        <v>200</v>
      </c>
      <c r="J198" s="155">
        <v>500</v>
      </c>
      <c r="K198" s="40">
        <v>300</v>
      </c>
      <c r="L198" s="41">
        <v>401</v>
      </c>
      <c r="M198" s="41">
        <v>40</v>
      </c>
    </row>
    <row r="199" spans="1:13" ht="15.75" thickBot="1" x14ac:dyDescent="0.3">
      <c r="A199" s="59" t="s">
        <v>17</v>
      </c>
      <c r="B199" s="59" t="s">
        <v>17</v>
      </c>
      <c r="C199" s="60" t="s">
        <v>17</v>
      </c>
      <c r="D199" s="60" t="s">
        <v>17</v>
      </c>
      <c r="E199" s="60" t="s">
        <v>17</v>
      </c>
      <c r="F199" s="61" t="s">
        <v>17</v>
      </c>
      <c r="K199" s="24"/>
    </row>
    <row r="200" spans="1:13" ht="16.5" thickBot="1" x14ac:dyDescent="0.3">
      <c r="A200" s="156" t="s">
        <v>200</v>
      </c>
      <c r="B200" s="157"/>
      <c r="C200" s="158"/>
      <c r="D200" s="159"/>
      <c r="E200" s="160">
        <f t="shared" ref="E200:K200" si="9">E177+E140+E125+E100+E91+E68+E42+E31+E8</f>
        <v>537614.00565046608</v>
      </c>
      <c r="F200" s="160">
        <f t="shared" si="9"/>
        <v>55858.138607500005</v>
      </c>
      <c r="G200" s="160">
        <f t="shared" si="9"/>
        <v>62907</v>
      </c>
      <c r="H200" s="160">
        <f t="shared" si="9"/>
        <v>37430</v>
      </c>
      <c r="I200" s="160">
        <f t="shared" si="9"/>
        <v>42858</v>
      </c>
      <c r="J200" s="160">
        <f t="shared" si="9"/>
        <v>38279</v>
      </c>
      <c r="K200" s="160">
        <f t="shared" si="9"/>
        <v>31838</v>
      </c>
      <c r="L200" s="160">
        <f>L177+L140+L125+L100+L91+L68+L42+L31+L8</f>
        <v>33264</v>
      </c>
      <c r="M200" s="160">
        <f>M177+M140+M125+M100+M91+M68+M42+M31+M8</f>
        <v>767</v>
      </c>
    </row>
    <row r="201" spans="1:13" x14ac:dyDescent="0.25">
      <c r="C201" s="1"/>
      <c r="D201" s="1"/>
      <c r="E201" s="1"/>
      <c r="F201" s="2"/>
      <c r="G201" s="2"/>
      <c r="H201" s="3"/>
      <c r="K201" s="24"/>
    </row>
    <row r="202" spans="1:13" x14ac:dyDescent="0.25">
      <c r="C202" s="1"/>
      <c r="D202" s="1"/>
      <c r="E202" s="1"/>
      <c r="F202" s="2"/>
      <c r="G202" s="2"/>
      <c r="H202" s="3"/>
      <c r="K202" s="24"/>
    </row>
    <row r="203" spans="1:13" x14ac:dyDescent="0.25">
      <c r="C203" s="1"/>
      <c r="D203" s="1"/>
      <c r="E203" s="1"/>
      <c r="F203" s="2"/>
      <c r="G203" s="2"/>
      <c r="H203" s="3"/>
      <c r="K203" s="24"/>
    </row>
    <row r="204" spans="1:13" x14ac:dyDescent="0.25">
      <c r="C204" s="1"/>
      <c r="D204" s="1"/>
      <c r="E204" s="1"/>
      <c r="F204" s="2"/>
      <c r="G204" s="2"/>
      <c r="H204" s="3"/>
      <c r="K204" s="24"/>
    </row>
    <row r="205" spans="1:13" x14ac:dyDescent="0.25">
      <c r="C205" s="1"/>
      <c r="D205" s="1"/>
      <c r="E205" s="1"/>
      <c r="F205" s="2"/>
      <c r="G205" s="2"/>
      <c r="H205" s="3"/>
      <c r="K205" s="24"/>
    </row>
    <row r="206" spans="1:13" x14ac:dyDescent="0.25">
      <c r="C206" s="1"/>
      <c r="D206" s="1"/>
      <c r="E206" s="1"/>
      <c r="F206" s="2"/>
      <c r="G206" s="2"/>
      <c r="H206" s="3"/>
      <c r="K206" s="24"/>
    </row>
    <row r="207" spans="1:13" x14ac:dyDescent="0.25">
      <c r="C207" s="1"/>
      <c r="D207" s="1"/>
      <c r="E207" s="1"/>
      <c r="F207" s="2"/>
      <c r="G207" s="2"/>
      <c r="H207" s="3"/>
      <c r="K207" s="24"/>
    </row>
    <row r="208" spans="1:13" x14ac:dyDescent="0.25">
      <c r="C208" s="1"/>
      <c r="D208" s="1"/>
      <c r="E208" s="1"/>
      <c r="F208" s="2"/>
      <c r="G208" s="2"/>
      <c r="H208" s="3"/>
      <c r="K208" s="24"/>
    </row>
    <row r="209" spans="3:11" x14ac:dyDescent="0.25">
      <c r="C209" s="1"/>
      <c r="D209" s="1"/>
      <c r="E209" s="1"/>
      <c r="F209" s="2"/>
      <c r="G209" s="2"/>
      <c r="H209" s="3"/>
      <c r="K209" s="24"/>
    </row>
    <row r="210" spans="3:11" x14ac:dyDescent="0.25">
      <c r="C210" s="1"/>
      <c r="D210" s="1"/>
      <c r="E210" s="1"/>
      <c r="F210" s="2"/>
      <c r="G210" s="2"/>
      <c r="H210" s="3"/>
      <c r="K210" s="24"/>
    </row>
    <row r="211" spans="3:11" x14ac:dyDescent="0.25">
      <c r="C211" s="1"/>
      <c r="D211" s="1"/>
      <c r="E211" s="1"/>
      <c r="F211" s="2"/>
      <c r="G211" s="2"/>
      <c r="H211" s="3"/>
      <c r="K211" s="24"/>
    </row>
    <row r="212" spans="3:11" x14ac:dyDescent="0.25">
      <c r="C212" s="1"/>
      <c r="D212" s="1"/>
      <c r="E212" s="1"/>
      <c r="F212" s="2"/>
      <c r="G212" s="2"/>
      <c r="H212" s="3"/>
      <c r="K212" s="24"/>
    </row>
    <row r="213" spans="3:11" x14ac:dyDescent="0.25">
      <c r="C213" s="1"/>
      <c r="D213" s="1"/>
      <c r="E213" s="1"/>
      <c r="F213" s="2"/>
      <c r="G213" s="2"/>
      <c r="H213" s="3"/>
      <c r="K213" s="24"/>
    </row>
    <row r="214" spans="3:11" x14ac:dyDescent="0.25">
      <c r="C214" s="1"/>
      <c r="D214" s="1"/>
      <c r="E214" s="1"/>
      <c r="F214" s="2"/>
      <c r="G214" s="2"/>
      <c r="H214" s="3"/>
      <c r="K214" s="24"/>
    </row>
    <row r="215" spans="3:11" x14ac:dyDescent="0.25">
      <c r="C215" s="1"/>
      <c r="D215" s="1"/>
      <c r="E215" s="1"/>
      <c r="F215" s="2"/>
      <c r="G215" s="2"/>
      <c r="H215" s="3"/>
      <c r="K215" s="24"/>
    </row>
    <row r="216" spans="3:11" x14ac:dyDescent="0.25">
      <c r="C216" s="1"/>
      <c r="D216" s="1"/>
      <c r="E216" s="1"/>
      <c r="F216" s="2"/>
      <c r="G216" s="2"/>
      <c r="H216" s="3"/>
      <c r="K216" s="24"/>
    </row>
    <row r="217" spans="3:11" x14ac:dyDescent="0.25">
      <c r="C217" s="1"/>
      <c r="D217" s="1"/>
      <c r="E217" s="1"/>
      <c r="F217" s="2"/>
      <c r="G217" s="2"/>
      <c r="H217" s="3"/>
      <c r="K217" s="24"/>
    </row>
    <row r="218" spans="3:11" x14ac:dyDescent="0.25">
      <c r="C218" s="1"/>
      <c r="D218" s="1"/>
      <c r="E218" s="1"/>
      <c r="F218" s="2"/>
      <c r="G218" s="2"/>
      <c r="H218" s="3"/>
      <c r="K218" s="24"/>
    </row>
    <row r="219" spans="3:11" x14ac:dyDescent="0.25">
      <c r="C219" s="1"/>
      <c r="D219" s="1"/>
      <c r="E219" s="1"/>
      <c r="F219" s="2"/>
      <c r="G219" s="2"/>
      <c r="H219" s="3"/>
      <c r="K219" s="24"/>
    </row>
    <row r="220" spans="3:11" x14ac:dyDescent="0.25">
      <c r="C220" s="1"/>
      <c r="D220" s="1"/>
      <c r="E220" s="1"/>
      <c r="F220" s="2"/>
      <c r="G220" s="2"/>
      <c r="H220" s="3"/>
      <c r="K220" s="24"/>
    </row>
    <row r="221" spans="3:11" x14ac:dyDescent="0.25">
      <c r="C221" s="1"/>
      <c r="D221" s="1"/>
      <c r="E221" s="1"/>
      <c r="F221" s="2"/>
      <c r="G221" s="2"/>
      <c r="H221" s="3"/>
      <c r="K221" s="24"/>
    </row>
    <row r="222" spans="3:11" x14ac:dyDescent="0.25">
      <c r="C222" s="1"/>
      <c r="D222" s="1"/>
      <c r="F222" s="2"/>
      <c r="G222" s="2"/>
      <c r="H222" s="3"/>
      <c r="K222" s="24"/>
    </row>
    <row r="223" spans="3:11" x14ac:dyDescent="0.25">
      <c r="C223" s="1"/>
      <c r="D223" s="1"/>
      <c r="F223" s="2"/>
      <c r="G223" s="2"/>
      <c r="H223" s="3"/>
      <c r="K223" s="24"/>
    </row>
    <row r="224" spans="3:11" x14ac:dyDescent="0.25">
      <c r="C224" s="1"/>
      <c r="D224" s="1"/>
      <c r="F224" s="2"/>
      <c r="G224" s="2"/>
      <c r="H224" s="3"/>
      <c r="K224" s="24"/>
    </row>
    <row r="225" spans="3:11" x14ac:dyDescent="0.25">
      <c r="C225" s="1"/>
      <c r="D225" s="1"/>
      <c r="F225" s="2"/>
      <c r="G225" s="2"/>
      <c r="H225" s="3"/>
      <c r="K225" s="24"/>
    </row>
    <row r="226" spans="3:11" x14ac:dyDescent="0.25">
      <c r="C226" s="1"/>
      <c r="D226" s="1"/>
      <c r="F226" s="2"/>
      <c r="G226" s="2"/>
      <c r="H226" s="3"/>
      <c r="K226" s="24"/>
    </row>
    <row r="227" spans="3:11" x14ac:dyDescent="0.25">
      <c r="C227" s="1"/>
      <c r="D227" s="1"/>
      <c r="F227" s="2"/>
      <c r="G227" s="2"/>
      <c r="H227" s="3"/>
      <c r="K227" s="24"/>
    </row>
    <row r="228" spans="3:11" x14ac:dyDescent="0.25">
      <c r="C228" s="1"/>
      <c r="D228" s="1"/>
      <c r="F228" s="2"/>
      <c r="G228" s="2"/>
      <c r="H228" s="3"/>
      <c r="K228" s="24"/>
    </row>
    <row r="229" spans="3:11" x14ac:dyDescent="0.25">
      <c r="C229" s="1"/>
      <c r="D229" s="1"/>
      <c r="F229" s="2"/>
      <c r="G229" s="2"/>
      <c r="H229" s="3"/>
      <c r="K229" s="24"/>
    </row>
    <row r="230" spans="3:11" x14ac:dyDescent="0.25">
      <c r="C230" s="1"/>
      <c r="D230" s="1"/>
      <c r="F230" s="2"/>
      <c r="G230" s="2"/>
      <c r="H230" s="3"/>
      <c r="K230" s="24"/>
    </row>
    <row r="231" spans="3:11" x14ac:dyDescent="0.25">
      <c r="C231" s="1"/>
      <c r="D231" s="1"/>
      <c r="F231" s="2"/>
      <c r="G231" s="2"/>
      <c r="H231" s="3"/>
      <c r="K231" s="24"/>
    </row>
    <row r="232" spans="3:11" x14ac:dyDescent="0.25">
      <c r="C232" s="1"/>
      <c r="D232" s="1"/>
      <c r="F232" s="2"/>
      <c r="G232" s="2"/>
      <c r="H232" s="3"/>
      <c r="K232" s="24"/>
    </row>
    <row r="233" spans="3:11" x14ac:dyDescent="0.25">
      <c r="C233" s="1"/>
      <c r="D233" s="1"/>
      <c r="F233" s="2"/>
      <c r="G233" s="2"/>
      <c r="H233" s="3"/>
      <c r="K233" s="24"/>
    </row>
    <row r="234" spans="3:11" x14ac:dyDescent="0.25">
      <c r="C234" s="1"/>
      <c r="D234" s="1"/>
      <c r="F234" s="2"/>
      <c r="G234" s="2"/>
      <c r="H234" s="3"/>
      <c r="K234" s="24"/>
    </row>
    <row r="235" spans="3:11" x14ac:dyDescent="0.25">
      <c r="C235" s="1"/>
      <c r="D235" s="1"/>
      <c r="F235" s="2"/>
      <c r="G235" s="2"/>
      <c r="H235" s="3"/>
      <c r="K235" s="24"/>
    </row>
    <row r="236" spans="3:11" x14ac:dyDescent="0.25">
      <c r="C236" s="1"/>
      <c r="D236" s="1"/>
      <c r="K236" s="24"/>
    </row>
    <row r="237" spans="3:11" x14ac:dyDescent="0.25">
      <c r="C237" s="1"/>
      <c r="D237" s="1"/>
      <c r="K237" s="24"/>
    </row>
    <row r="238" spans="3:11" x14ac:dyDescent="0.25">
      <c r="C238" s="1"/>
      <c r="D238" s="1"/>
      <c r="G238" s="1"/>
      <c r="K238" s="24"/>
    </row>
    <row r="239" spans="3:11" x14ac:dyDescent="0.25">
      <c r="C239" s="1"/>
      <c r="D239" s="1"/>
      <c r="G239" s="1"/>
      <c r="K239" s="24"/>
    </row>
    <row r="240" spans="3:11" x14ac:dyDescent="0.25">
      <c r="C240" s="1"/>
      <c r="D240" s="1"/>
      <c r="G240" s="1"/>
      <c r="K240" s="24"/>
    </row>
    <row r="241" spans="3:11" x14ac:dyDescent="0.25">
      <c r="C241" s="1"/>
      <c r="D241" s="1"/>
      <c r="G241" s="1"/>
      <c r="K241" s="24"/>
    </row>
    <row r="242" spans="3:11" x14ac:dyDescent="0.25">
      <c r="C242" s="1"/>
      <c r="D242" s="1"/>
      <c r="G242" s="1"/>
      <c r="K242" s="24"/>
    </row>
    <row r="243" spans="3:11" x14ac:dyDescent="0.25">
      <c r="C243" s="1"/>
      <c r="D243" s="1"/>
      <c r="G243" s="1"/>
      <c r="K243" s="24"/>
    </row>
    <row r="244" spans="3:11" x14ac:dyDescent="0.25">
      <c r="C244" s="1"/>
      <c r="D244" s="1"/>
      <c r="G244" s="1"/>
      <c r="K244" s="24"/>
    </row>
    <row r="245" spans="3:11" x14ac:dyDescent="0.25">
      <c r="C245" s="1"/>
      <c r="D245" s="1"/>
      <c r="G245" s="1"/>
      <c r="K245" s="24"/>
    </row>
    <row r="246" spans="3:11" x14ac:dyDescent="0.25">
      <c r="C246" s="1"/>
      <c r="D246" s="1"/>
      <c r="G246" s="1"/>
      <c r="K246" s="24"/>
    </row>
    <row r="247" spans="3:11" x14ac:dyDescent="0.25">
      <c r="C247" s="1"/>
      <c r="D247" s="1"/>
      <c r="G247" s="1"/>
      <c r="K247" s="24"/>
    </row>
    <row r="248" spans="3:11" x14ac:dyDescent="0.25">
      <c r="C248" s="1"/>
      <c r="D248" s="1"/>
      <c r="G248" s="1"/>
      <c r="K248" s="24"/>
    </row>
    <row r="249" spans="3:11" x14ac:dyDescent="0.25">
      <c r="C249" s="1"/>
      <c r="D249" s="1"/>
      <c r="G249" s="1"/>
      <c r="K249" s="24"/>
    </row>
    <row r="250" spans="3:11" x14ac:dyDescent="0.25">
      <c r="C250" s="1"/>
      <c r="D250" s="1"/>
      <c r="G250" s="1"/>
      <c r="K250" s="24"/>
    </row>
    <row r="251" spans="3:11" x14ac:dyDescent="0.25">
      <c r="C251" s="1"/>
      <c r="D251" s="1"/>
      <c r="G251" s="1"/>
      <c r="K251" s="24"/>
    </row>
    <row r="252" spans="3:11" x14ac:dyDescent="0.25">
      <c r="C252" s="1"/>
      <c r="D252" s="1"/>
      <c r="G252" s="1"/>
      <c r="K252" s="24"/>
    </row>
    <row r="253" spans="3:11" x14ac:dyDescent="0.25">
      <c r="C253" s="1"/>
      <c r="D253" s="1"/>
      <c r="G253" s="1"/>
      <c r="K253" s="24"/>
    </row>
    <row r="254" spans="3:11" x14ac:dyDescent="0.25">
      <c r="C254" s="1"/>
      <c r="D254" s="1"/>
      <c r="G254" s="1"/>
      <c r="K254" s="24"/>
    </row>
    <row r="255" spans="3:11" x14ac:dyDescent="0.25">
      <c r="C255" s="1"/>
      <c r="D255" s="1"/>
      <c r="G255" s="1"/>
      <c r="K255" s="24"/>
    </row>
    <row r="256" spans="3:11" x14ac:dyDescent="0.25">
      <c r="C256" s="1"/>
      <c r="D256" s="1"/>
      <c r="G256" s="1"/>
      <c r="K256" s="24"/>
    </row>
    <row r="257" spans="3:7" s="1" customFormat="1" x14ac:dyDescent="0.25">
      <c r="E257" s="2"/>
      <c r="F257" s="4"/>
    </row>
    <row r="258" spans="3:7" s="1" customFormat="1" x14ac:dyDescent="0.25">
      <c r="E258" s="2"/>
      <c r="F258" s="4"/>
    </row>
    <row r="259" spans="3:7" s="1" customFormat="1" x14ac:dyDescent="0.25">
      <c r="E259" s="2"/>
      <c r="F259" s="4"/>
    </row>
    <row r="260" spans="3:7" s="1" customFormat="1" x14ac:dyDescent="0.25">
      <c r="E260" s="2"/>
      <c r="F260" s="4"/>
    </row>
    <row r="261" spans="3:7" s="1" customFormat="1" x14ac:dyDescent="0.25">
      <c r="E261" s="2"/>
      <c r="F261" s="4"/>
    </row>
    <row r="262" spans="3:7" s="1" customFormat="1" x14ac:dyDescent="0.25">
      <c r="E262" s="2"/>
      <c r="F262" s="4"/>
    </row>
    <row r="263" spans="3:7" s="1" customFormat="1" x14ac:dyDescent="0.25">
      <c r="E263" s="2"/>
      <c r="F263" s="4"/>
    </row>
    <row r="264" spans="3:7" s="6" customFormat="1" x14ac:dyDescent="0.25">
      <c r="C264" s="1"/>
      <c r="D264" s="1"/>
      <c r="E264" s="2"/>
      <c r="F264" s="4"/>
      <c r="G264" s="1"/>
    </row>
    <row r="265" spans="3:7" s="6" customFormat="1" x14ac:dyDescent="0.25">
      <c r="C265" s="1"/>
      <c r="D265" s="1"/>
      <c r="E265" s="2"/>
      <c r="F265" s="4"/>
      <c r="G265" s="1"/>
    </row>
    <row r="266" spans="3:7" s="6" customFormat="1" x14ac:dyDescent="0.25">
      <c r="C266" s="1"/>
      <c r="D266" s="1"/>
      <c r="E266" s="2"/>
      <c r="F266" s="4"/>
      <c r="G266" s="1"/>
    </row>
    <row r="267" spans="3:7" s="6" customFormat="1" x14ac:dyDescent="0.25">
      <c r="C267" s="1"/>
      <c r="D267" s="1"/>
      <c r="E267" s="2"/>
      <c r="F267" s="4"/>
      <c r="G267" s="1"/>
    </row>
    <row r="268" spans="3:7" s="6" customFormat="1" x14ac:dyDescent="0.25">
      <c r="C268" s="1"/>
      <c r="D268" s="1"/>
      <c r="E268" s="2"/>
      <c r="F268" s="4"/>
      <c r="G268" s="1"/>
    </row>
    <row r="269" spans="3:7" s="6" customFormat="1" x14ac:dyDescent="0.25">
      <c r="C269" s="1"/>
      <c r="D269" s="1"/>
      <c r="E269" s="2"/>
      <c r="F269" s="4"/>
      <c r="G269" s="1"/>
    </row>
    <row r="270" spans="3:7" s="6" customFormat="1" x14ac:dyDescent="0.25">
      <c r="C270" s="1"/>
      <c r="D270" s="1"/>
      <c r="E270" s="2"/>
      <c r="F270" s="4"/>
      <c r="G270" s="1"/>
    </row>
    <row r="271" spans="3:7" s="6" customFormat="1" x14ac:dyDescent="0.25">
      <c r="C271" s="1"/>
      <c r="D271" s="1"/>
      <c r="E271" s="2"/>
      <c r="F271" s="4"/>
      <c r="G271" s="1"/>
    </row>
    <row r="272" spans="3:7" s="6" customFormat="1" x14ac:dyDescent="0.25">
      <c r="C272" s="1"/>
      <c r="D272" s="1"/>
      <c r="E272" s="2"/>
      <c r="F272" s="4"/>
      <c r="G272" s="1"/>
    </row>
    <row r="273" spans="3:7" s="6" customFormat="1" x14ac:dyDescent="0.25">
      <c r="C273" s="1"/>
      <c r="D273" s="1"/>
      <c r="E273" s="2"/>
      <c r="F273" s="4"/>
      <c r="G273" s="1"/>
    </row>
    <row r="274" spans="3:7" s="6" customFormat="1" x14ac:dyDescent="0.25">
      <c r="C274" s="1"/>
      <c r="D274" s="1"/>
      <c r="E274" s="2"/>
      <c r="F274" s="4"/>
      <c r="G274" s="1"/>
    </row>
    <row r="275" spans="3:7" s="6" customFormat="1" x14ac:dyDescent="0.25">
      <c r="C275" s="1"/>
      <c r="D275" s="1"/>
      <c r="E275" s="2"/>
      <c r="F275" s="4"/>
      <c r="G275" s="1"/>
    </row>
    <row r="276" spans="3:7" s="6" customFormat="1" x14ac:dyDescent="0.25">
      <c r="C276" s="1"/>
      <c r="D276" s="1"/>
      <c r="E276" s="2"/>
      <c r="F276" s="4"/>
      <c r="G276" s="1"/>
    </row>
    <row r="277" spans="3:7" s="6" customFormat="1" x14ac:dyDescent="0.25">
      <c r="C277" s="1"/>
      <c r="D277" s="1"/>
      <c r="E277" s="2"/>
      <c r="F277" s="4"/>
      <c r="G277" s="1"/>
    </row>
    <row r="278" spans="3:7" s="6" customFormat="1" x14ac:dyDescent="0.25">
      <c r="C278" s="1"/>
      <c r="D278" s="1"/>
      <c r="E278" s="2"/>
      <c r="F278" s="4"/>
      <c r="G278" s="1"/>
    </row>
    <row r="279" spans="3:7" s="6" customFormat="1" x14ac:dyDescent="0.25">
      <c r="C279" s="1"/>
      <c r="D279" s="1"/>
      <c r="E279" s="2"/>
      <c r="F279" s="4"/>
      <c r="G279" s="1"/>
    </row>
    <row r="280" spans="3:7" s="6" customFormat="1" x14ac:dyDescent="0.25">
      <c r="C280" s="1"/>
      <c r="D280" s="1"/>
      <c r="E280" s="2"/>
      <c r="F280" s="4"/>
      <c r="G280" s="1"/>
    </row>
    <row r="281" spans="3:7" s="6" customFormat="1" x14ac:dyDescent="0.25">
      <c r="C281" s="1"/>
      <c r="D281" s="1"/>
      <c r="E281" s="2"/>
      <c r="F281" s="4"/>
      <c r="G281" s="1"/>
    </row>
    <row r="282" spans="3:7" s="6" customFormat="1" x14ac:dyDescent="0.25">
      <c r="C282" s="1"/>
      <c r="D282" s="1"/>
      <c r="E282" s="2"/>
      <c r="F282" s="4"/>
      <c r="G282" s="1"/>
    </row>
    <row r="283" spans="3:7" s="6" customFormat="1" x14ac:dyDescent="0.25">
      <c r="C283" s="1"/>
      <c r="D283" s="1"/>
      <c r="E283" s="2"/>
      <c r="F283" s="4"/>
      <c r="G283" s="1"/>
    </row>
    <row r="284" spans="3:7" s="6" customFormat="1" x14ac:dyDescent="0.25">
      <c r="C284" s="1"/>
      <c r="D284" s="1"/>
      <c r="E284" s="2"/>
      <c r="F284" s="4"/>
      <c r="G284" s="1"/>
    </row>
    <row r="285" spans="3:7" s="6" customFormat="1" x14ac:dyDescent="0.25">
      <c r="C285" s="1"/>
      <c r="D285" s="1"/>
      <c r="E285" s="2"/>
      <c r="F285" s="4"/>
      <c r="G285" s="1"/>
    </row>
    <row r="286" spans="3:7" s="6" customFormat="1" x14ac:dyDescent="0.25">
      <c r="C286" s="1"/>
      <c r="D286" s="1"/>
      <c r="E286" s="2"/>
      <c r="F286" s="4"/>
      <c r="G286" s="1"/>
    </row>
    <row r="287" spans="3:7" s="6" customFormat="1" x14ac:dyDescent="0.25">
      <c r="C287" s="1"/>
      <c r="D287" s="1"/>
      <c r="E287" s="2"/>
      <c r="F287" s="4"/>
      <c r="G287" s="1"/>
    </row>
    <row r="288" spans="3:7" s="6" customFormat="1" x14ac:dyDescent="0.25">
      <c r="C288" s="1"/>
      <c r="D288" s="1"/>
      <c r="E288" s="2"/>
      <c r="F288" s="4"/>
      <c r="G288" s="1"/>
    </row>
    <row r="289" spans="3:7" s="6" customFormat="1" x14ac:dyDescent="0.25">
      <c r="C289" s="1"/>
      <c r="D289" s="1"/>
      <c r="E289" s="2"/>
      <c r="F289" s="4"/>
      <c r="G289" s="1"/>
    </row>
    <row r="290" spans="3:7" s="6" customFormat="1" x14ac:dyDescent="0.25">
      <c r="C290" s="1"/>
      <c r="D290" s="1"/>
      <c r="E290" s="2"/>
      <c r="F290" s="4"/>
      <c r="G290" s="1"/>
    </row>
    <row r="291" spans="3:7" s="6" customFormat="1" x14ac:dyDescent="0.25">
      <c r="C291" s="1"/>
      <c r="D291" s="1"/>
      <c r="E291" s="2"/>
      <c r="F291" s="4"/>
      <c r="G291" s="1"/>
    </row>
    <row r="292" spans="3:7" s="6" customFormat="1" x14ac:dyDescent="0.25">
      <c r="C292" s="1"/>
      <c r="D292" s="1"/>
      <c r="E292" s="2"/>
      <c r="F292" s="4"/>
      <c r="G292" s="1"/>
    </row>
    <row r="293" spans="3:7" s="6" customFormat="1" x14ac:dyDescent="0.25">
      <c r="C293" s="1"/>
      <c r="D293" s="1"/>
      <c r="E293" s="2"/>
      <c r="F293" s="4"/>
      <c r="G293" s="1"/>
    </row>
    <row r="294" spans="3:7" s="6" customFormat="1" x14ac:dyDescent="0.25">
      <c r="C294" s="1"/>
      <c r="D294" s="1"/>
      <c r="E294" s="2"/>
      <c r="F294" s="4"/>
      <c r="G294" s="1"/>
    </row>
    <row r="295" spans="3:7" s="6" customFormat="1" x14ac:dyDescent="0.25">
      <c r="C295" s="1"/>
      <c r="D295" s="1"/>
      <c r="E295" s="2"/>
      <c r="F295" s="4"/>
      <c r="G295" s="1"/>
    </row>
    <row r="296" spans="3:7" s="6" customFormat="1" x14ac:dyDescent="0.25">
      <c r="C296" s="1"/>
      <c r="D296" s="1"/>
      <c r="E296" s="2"/>
      <c r="F296" s="4"/>
      <c r="G296" s="1"/>
    </row>
    <row r="297" spans="3:7" s="6" customFormat="1" x14ac:dyDescent="0.25">
      <c r="C297" s="1"/>
      <c r="D297" s="1"/>
      <c r="E297" s="2"/>
      <c r="F297" s="4"/>
      <c r="G297" s="1"/>
    </row>
    <row r="298" spans="3:7" s="6" customFormat="1" x14ac:dyDescent="0.25">
      <c r="C298" s="1"/>
      <c r="D298" s="1"/>
      <c r="E298" s="2"/>
      <c r="F298" s="4"/>
      <c r="G298" s="1"/>
    </row>
    <row r="299" spans="3:7" s="6" customFormat="1" x14ac:dyDescent="0.25">
      <c r="C299" s="1"/>
      <c r="D299" s="1"/>
      <c r="E299" s="2"/>
      <c r="F299" s="4"/>
      <c r="G299" s="1"/>
    </row>
    <row r="300" spans="3:7" s="6" customFormat="1" x14ac:dyDescent="0.25">
      <c r="C300" s="1"/>
      <c r="D300" s="1"/>
      <c r="E300" s="2"/>
      <c r="F300" s="4"/>
      <c r="G300" s="1"/>
    </row>
    <row r="301" spans="3:7" s="6" customFormat="1" x14ac:dyDescent="0.25">
      <c r="C301" s="1"/>
      <c r="D301" s="1"/>
      <c r="E301" s="2"/>
      <c r="F301" s="4"/>
      <c r="G301" s="1"/>
    </row>
    <row r="302" spans="3:7" s="6" customFormat="1" x14ac:dyDescent="0.25">
      <c r="C302" s="1"/>
      <c r="D302" s="1"/>
      <c r="E302" s="2"/>
      <c r="F302" s="4"/>
      <c r="G302" s="1"/>
    </row>
    <row r="303" spans="3:7" s="6" customFormat="1" x14ac:dyDescent="0.25">
      <c r="C303" s="1"/>
      <c r="D303" s="1"/>
      <c r="E303" s="2"/>
      <c r="F303" s="4"/>
      <c r="G303" s="1"/>
    </row>
    <row r="304" spans="3:7" s="6" customFormat="1" x14ac:dyDescent="0.25">
      <c r="C304" s="1"/>
      <c r="D304" s="1"/>
      <c r="E304" s="2"/>
      <c r="F304" s="4"/>
      <c r="G304" s="1"/>
    </row>
    <row r="305" spans="3:7" s="6" customFormat="1" x14ac:dyDescent="0.25">
      <c r="C305" s="1"/>
      <c r="D305" s="1"/>
      <c r="E305" s="2"/>
      <c r="F305" s="4"/>
      <c r="G305" s="1"/>
    </row>
    <row r="306" spans="3:7" s="6" customFormat="1" x14ac:dyDescent="0.25">
      <c r="C306" s="1"/>
      <c r="D306" s="1"/>
      <c r="E306" s="2"/>
      <c r="F306" s="4"/>
      <c r="G306" s="1"/>
    </row>
    <row r="307" spans="3:7" s="6" customFormat="1" x14ac:dyDescent="0.25">
      <c r="C307" s="1"/>
      <c r="D307" s="1"/>
      <c r="E307" s="2"/>
      <c r="F307" s="4"/>
      <c r="G307" s="1"/>
    </row>
    <row r="308" spans="3:7" s="6" customFormat="1" x14ac:dyDescent="0.25">
      <c r="C308" s="1"/>
      <c r="D308" s="1"/>
      <c r="E308" s="2"/>
      <c r="F308" s="4"/>
      <c r="G308" s="1"/>
    </row>
    <row r="309" spans="3:7" s="6" customFormat="1" x14ac:dyDescent="0.25">
      <c r="C309" s="1"/>
      <c r="D309" s="1"/>
      <c r="E309" s="2"/>
      <c r="F309" s="4"/>
      <c r="G309" s="1"/>
    </row>
    <row r="310" spans="3:7" s="6" customFormat="1" x14ac:dyDescent="0.25">
      <c r="C310" s="1"/>
      <c r="D310" s="1"/>
      <c r="E310" s="2"/>
      <c r="F310" s="4"/>
      <c r="G310" s="1"/>
    </row>
    <row r="311" spans="3:7" s="6" customFormat="1" x14ac:dyDescent="0.25">
      <c r="C311" s="1"/>
      <c r="D311" s="1"/>
      <c r="E311" s="2"/>
      <c r="F311" s="4"/>
      <c r="G311" s="1"/>
    </row>
    <row r="312" spans="3:7" s="6" customFormat="1" x14ac:dyDescent="0.25">
      <c r="C312" s="1"/>
      <c r="D312" s="1"/>
      <c r="E312" s="2"/>
      <c r="F312" s="4"/>
      <c r="G312" s="1"/>
    </row>
    <row r="313" spans="3:7" s="6" customFormat="1" x14ac:dyDescent="0.25">
      <c r="C313" s="1"/>
      <c r="D313" s="1"/>
      <c r="E313" s="2"/>
      <c r="F313" s="4"/>
      <c r="G313" s="1"/>
    </row>
    <row r="314" spans="3:7" s="6" customFormat="1" x14ac:dyDescent="0.25">
      <c r="C314" s="1"/>
      <c r="D314" s="1"/>
      <c r="E314" s="2"/>
      <c r="F314" s="4"/>
      <c r="G314" s="1"/>
    </row>
    <row r="315" spans="3:7" s="6" customFormat="1" x14ac:dyDescent="0.25">
      <c r="C315" s="1"/>
      <c r="D315" s="1"/>
      <c r="E315" s="2"/>
      <c r="F315" s="4"/>
      <c r="G315" s="1"/>
    </row>
    <row r="316" spans="3:7" s="6" customFormat="1" x14ac:dyDescent="0.25">
      <c r="C316" s="1"/>
      <c r="D316" s="1"/>
      <c r="E316" s="2"/>
      <c r="F316" s="4"/>
      <c r="G316" s="1"/>
    </row>
    <row r="317" spans="3:7" s="6" customFormat="1" x14ac:dyDescent="0.25">
      <c r="C317" s="1"/>
      <c r="D317" s="1"/>
      <c r="E317" s="2"/>
      <c r="F317" s="4"/>
      <c r="G317" s="1"/>
    </row>
    <row r="318" spans="3:7" s="6" customFormat="1" x14ac:dyDescent="0.25">
      <c r="C318" s="1"/>
      <c r="D318" s="1"/>
      <c r="E318" s="2"/>
      <c r="F318" s="4"/>
      <c r="G318" s="1"/>
    </row>
    <row r="319" spans="3:7" s="6" customFormat="1" x14ac:dyDescent="0.25">
      <c r="C319" s="1"/>
      <c r="D319" s="1"/>
      <c r="E319" s="2"/>
      <c r="F319" s="4"/>
      <c r="G319" s="1"/>
    </row>
    <row r="320" spans="3:7" s="6" customFormat="1" x14ac:dyDescent="0.25">
      <c r="C320" s="1"/>
      <c r="D320" s="1"/>
      <c r="E320" s="2"/>
      <c r="F320" s="4"/>
      <c r="G320" s="1"/>
    </row>
    <row r="321" spans="3:7" s="6" customFormat="1" x14ac:dyDescent="0.25">
      <c r="C321" s="1"/>
      <c r="D321" s="1"/>
      <c r="E321" s="2"/>
      <c r="F321" s="4"/>
      <c r="G321" s="1"/>
    </row>
    <row r="322" spans="3:7" s="6" customFormat="1" x14ac:dyDescent="0.25">
      <c r="C322" s="1"/>
      <c r="D322" s="1"/>
      <c r="E322" s="2"/>
      <c r="F322" s="4"/>
      <c r="G322" s="1"/>
    </row>
    <row r="323" spans="3:7" s="6" customFormat="1" x14ac:dyDescent="0.25">
      <c r="C323" s="1"/>
      <c r="D323" s="1"/>
      <c r="E323" s="2"/>
      <c r="F323" s="4"/>
      <c r="G323" s="1"/>
    </row>
    <row r="324" spans="3:7" s="6" customFormat="1" x14ac:dyDescent="0.25">
      <c r="C324" s="1"/>
      <c r="D324" s="1"/>
      <c r="E324" s="2"/>
      <c r="F324" s="4"/>
      <c r="G324" s="1"/>
    </row>
    <row r="325" spans="3:7" s="6" customFormat="1" x14ac:dyDescent="0.25">
      <c r="C325" s="1"/>
      <c r="D325" s="1"/>
      <c r="E325" s="2"/>
      <c r="F325" s="4"/>
      <c r="G325" s="1"/>
    </row>
    <row r="326" spans="3:7" s="6" customFormat="1" x14ac:dyDescent="0.25">
      <c r="C326" s="1"/>
      <c r="D326" s="1"/>
      <c r="E326" s="2"/>
      <c r="F326" s="4"/>
      <c r="G326" s="1"/>
    </row>
    <row r="327" spans="3:7" s="6" customFormat="1" x14ac:dyDescent="0.25">
      <c r="C327" s="1"/>
      <c r="D327" s="1"/>
      <c r="E327" s="2"/>
      <c r="F327" s="4"/>
      <c r="G327" s="1"/>
    </row>
    <row r="328" spans="3:7" s="6" customFormat="1" x14ac:dyDescent="0.25">
      <c r="C328" s="1"/>
      <c r="D328" s="1"/>
      <c r="E328" s="2"/>
      <c r="F328" s="4"/>
      <c r="G328" s="1"/>
    </row>
    <row r="329" spans="3:7" s="6" customFormat="1" x14ac:dyDescent="0.25">
      <c r="C329" s="1"/>
      <c r="D329" s="1"/>
      <c r="E329" s="2"/>
      <c r="F329" s="4"/>
      <c r="G329" s="1"/>
    </row>
    <row r="330" spans="3:7" s="6" customFormat="1" x14ac:dyDescent="0.25">
      <c r="C330" s="1"/>
      <c r="D330" s="1"/>
      <c r="E330" s="2"/>
      <c r="F330" s="4"/>
      <c r="G330" s="1"/>
    </row>
    <row r="331" spans="3:7" s="6" customFormat="1" x14ac:dyDescent="0.25">
      <c r="C331" s="1"/>
      <c r="D331" s="1"/>
      <c r="E331" s="2"/>
      <c r="F331" s="4"/>
      <c r="G331" s="1"/>
    </row>
    <row r="332" spans="3:7" s="6" customFormat="1" x14ac:dyDescent="0.25">
      <c r="C332" s="1"/>
      <c r="D332" s="1"/>
      <c r="E332" s="2"/>
      <c r="F332" s="4"/>
      <c r="G332" s="1"/>
    </row>
    <row r="333" spans="3:7" s="6" customFormat="1" x14ac:dyDescent="0.25">
      <c r="C333" s="1"/>
      <c r="D333" s="1"/>
      <c r="E333" s="2"/>
      <c r="F333" s="4"/>
      <c r="G333" s="1"/>
    </row>
    <row r="334" spans="3:7" s="6" customFormat="1" x14ac:dyDescent="0.25">
      <c r="C334" s="1"/>
      <c r="D334" s="1"/>
      <c r="E334" s="2"/>
      <c r="F334" s="4"/>
      <c r="G334" s="1"/>
    </row>
    <row r="335" spans="3:7" s="6" customFormat="1" x14ac:dyDescent="0.25">
      <c r="C335" s="1"/>
      <c r="D335" s="1"/>
      <c r="E335" s="2"/>
      <c r="F335" s="4"/>
      <c r="G335" s="1"/>
    </row>
    <row r="336" spans="3:7" s="6" customFormat="1" x14ac:dyDescent="0.25">
      <c r="C336" s="1"/>
      <c r="D336" s="1"/>
      <c r="E336" s="2"/>
      <c r="F336" s="4"/>
      <c r="G336" s="1"/>
    </row>
    <row r="337" spans="3:7" s="6" customFormat="1" x14ac:dyDescent="0.25">
      <c r="C337" s="1"/>
      <c r="D337" s="1"/>
      <c r="E337" s="2"/>
      <c r="F337" s="4"/>
      <c r="G337" s="1"/>
    </row>
    <row r="338" spans="3:7" s="6" customFormat="1" x14ac:dyDescent="0.25">
      <c r="C338" s="1"/>
      <c r="D338" s="1"/>
      <c r="E338" s="2"/>
      <c r="F338" s="4"/>
      <c r="G338" s="1"/>
    </row>
    <row r="339" spans="3:7" s="6" customFormat="1" x14ac:dyDescent="0.25">
      <c r="C339" s="1"/>
      <c r="D339" s="1"/>
      <c r="E339" s="2"/>
      <c r="F339" s="4"/>
      <c r="G339" s="1"/>
    </row>
    <row r="340" spans="3:7" s="6" customFormat="1" x14ac:dyDescent="0.25">
      <c r="C340" s="1"/>
      <c r="D340" s="1"/>
      <c r="E340" s="2"/>
      <c r="F340" s="4"/>
      <c r="G340" s="1"/>
    </row>
    <row r="341" spans="3:7" s="6" customFormat="1" x14ac:dyDescent="0.25">
      <c r="C341" s="1"/>
      <c r="D341" s="1"/>
      <c r="E341" s="2"/>
      <c r="F341" s="4"/>
      <c r="G341" s="1"/>
    </row>
    <row r="342" spans="3:7" s="6" customFormat="1" x14ac:dyDescent="0.25">
      <c r="C342" s="1"/>
      <c r="D342" s="1"/>
      <c r="E342" s="2"/>
      <c r="F342" s="4"/>
      <c r="G342" s="1"/>
    </row>
    <row r="343" spans="3:7" s="6" customFormat="1" x14ac:dyDescent="0.25">
      <c r="C343" s="1"/>
      <c r="D343" s="1"/>
      <c r="E343" s="2"/>
      <c r="F343" s="4"/>
      <c r="G343" s="1"/>
    </row>
    <row r="344" spans="3:7" s="6" customFormat="1" x14ac:dyDescent="0.25">
      <c r="C344" s="1"/>
      <c r="D344" s="1"/>
      <c r="E344" s="2"/>
      <c r="F344" s="4"/>
      <c r="G344" s="1"/>
    </row>
    <row r="345" spans="3:7" s="6" customFormat="1" x14ac:dyDescent="0.25">
      <c r="C345" s="1"/>
      <c r="D345" s="1"/>
      <c r="E345" s="2"/>
      <c r="F345" s="4"/>
      <c r="G345" s="1"/>
    </row>
    <row r="346" spans="3:7" s="6" customFormat="1" x14ac:dyDescent="0.25">
      <c r="C346" s="1"/>
      <c r="D346" s="1"/>
      <c r="E346" s="2"/>
      <c r="F346" s="4"/>
      <c r="G346" s="1"/>
    </row>
    <row r="347" spans="3:7" s="6" customFormat="1" x14ac:dyDescent="0.25">
      <c r="C347" s="1"/>
      <c r="D347" s="1"/>
      <c r="E347" s="2"/>
      <c r="F347" s="4"/>
      <c r="G347" s="1"/>
    </row>
    <row r="348" spans="3:7" s="6" customFormat="1" x14ac:dyDescent="0.25">
      <c r="C348" s="1"/>
      <c r="D348" s="1"/>
      <c r="E348" s="2"/>
      <c r="F348" s="4"/>
      <c r="G348" s="1"/>
    </row>
    <row r="349" spans="3:7" s="6" customFormat="1" x14ac:dyDescent="0.25">
      <c r="C349" s="1"/>
      <c r="D349" s="1"/>
      <c r="E349" s="2"/>
      <c r="F349" s="4"/>
      <c r="G349" s="1"/>
    </row>
    <row r="350" spans="3:7" s="6" customFormat="1" x14ac:dyDescent="0.25">
      <c r="C350" s="1"/>
      <c r="D350" s="1"/>
      <c r="E350" s="2"/>
      <c r="F350" s="4"/>
      <c r="G350" s="1"/>
    </row>
    <row r="351" spans="3:7" s="6" customFormat="1" x14ac:dyDescent="0.25">
      <c r="C351" s="1"/>
      <c r="D351" s="1"/>
      <c r="E351" s="2"/>
      <c r="F351" s="4"/>
      <c r="G351" s="1"/>
    </row>
    <row r="352" spans="3:7" s="6" customFormat="1" x14ac:dyDescent="0.25">
      <c r="C352" s="1"/>
      <c r="D352" s="1"/>
      <c r="E352" s="2"/>
      <c r="F352" s="4"/>
      <c r="G352" s="1"/>
    </row>
    <row r="353" spans="3:7" s="6" customFormat="1" x14ac:dyDescent="0.25">
      <c r="C353" s="1"/>
      <c r="D353" s="1"/>
      <c r="E353" s="2"/>
      <c r="F353" s="4"/>
      <c r="G353" s="1"/>
    </row>
    <row r="354" spans="3:7" s="6" customFormat="1" x14ac:dyDescent="0.25">
      <c r="C354" s="1"/>
      <c r="D354" s="1"/>
      <c r="E354" s="2"/>
      <c r="F354" s="4"/>
      <c r="G354" s="1"/>
    </row>
    <row r="355" spans="3:7" s="6" customFormat="1" x14ac:dyDescent="0.25">
      <c r="C355" s="1"/>
      <c r="D355" s="1"/>
      <c r="E355" s="2"/>
      <c r="F355" s="4"/>
      <c r="G355" s="1"/>
    </row>
    <row r="356" spans="3:7" s="6" customFormat="1" x14ac:dyDescent="0.25">
      <c r="C356" s="1"/>
      <c r="D356" s="1"/>
      <c r="E356" s="2"/>
      <c r="F356" s="4"/>
      <c r="G356" s="1"/>
    </row>
    <row r="357" spans="3:7" s="6" customFormat="1" x14ac:dyDescent="0.25">
      <c r="C357" s="1"/>
      <c r="D357" s="1"/>
      <c r="E357" s="2"/>
      <c r="F357" s="4"/>
      <c r="G357" s="1"/>
    </row>
    <row r="358" spans="3:7" s="6" customFormat="1" x14ac:dyDescent="0.25">
      <c r="C358" s="1"/>
      <c r="D358" s="1"/>
      <c r="E358" s="2"/>
      <c r="F358" s="4"/>
      <c r="G358" s="1"/>
    </row>
    <row r="359" spans="3:7" s="6" customFormat="1" x14ac:dyDescent="0.25">
      <c r="C359" s="1"/>
      <c r="D359" s="1"/>
      <c r="E359" s="2"/>
      <c r="F359" s="4"/>
      <c r="G359" s="1"/>
    </row>
    <row r="360" spans="3:7" s="6" customFormat="1" x14ac:dyDescent="0.25">
      <c r="C360" s="1"/>
      <c r="D360" s="1"/>
      <c r="E360" s="2"/>
      <c r="F360" s="4"/>
      <c r="G360" s="1"/>
    </row>
    <row r="361" spans="3:7" s="6" customFormat="1" x14ac:dyDescent="0.25">
      <c r="C361" s="1"/>
      <c r="D361" s="1"/>
      <c r="E361" s="2"/>
      <c r="F361" s="4"/>
      <c r="G361" s="1"/>
    </row>
    <row r="362" spans="3:7" s="6" customFormat="1" x14ac:dyDescent="0.25">
      <c r="C362" s="1"/>
      <c r="D362" s="1"/>
      <c r="E362" s="2"/>
      <c r="F362" s="4"/>
      <c r="G362" s="1"/>
    </row>
    <row r="363" spans="3:7" s="6" customFormat="1" x14ac:dyDescent="0.25">
      <c r="C363" s="1"/>
      <c r="D363" s="1"/>
      <c r="E363" s="2"/>
      <c r="F363" s="4"/>
      <c r="G363" s="1"/>
    </row>
    <row r="364" spans="3:7" s="6" customFormat="1" x14ac:dyDescent="0.25">
      <c r="C364" s="1"/>
      <c r="D364" s="1"/>
      <c r="E364" s="2"/>
      <c r="F364" s="4"/>
      <c r="G364" s="1"/>
    </row>
    <row r="365" spans="3:7" s="6" customFormat="1" x14ac:dyDescent="0.25">
      <c r="C365" s="1"/>
      <c r="D365" s="1"/>
      <c r="E365" s="2"/>
      <c r="F365" s="4"/>
      <c r="G365" s="1"/>
    </row>
    <row r="366" spans="3:7" s="6" customFormat="1" x14ac:dyDescent="0.25">
      <c r="C366" s="1"/>
      <c r="D366" s="1"/>
      <c r="E366" s="2"/>
      <c r="F366" s="4"/>
      <c r="G366" s="1"/>
    </row>
    <row r="367" spans="3:7" s="6" customFormat="1" x14ac:dyDescent="0.25">
      <c r="C367" s="1"/>
      <c r="D367" s="1"/>
      <c r="E367" s="2"/>
      <c r="F367" s="4"/>
      <c r="G367" s="1"/>
    </row>
    <row r="368" spans="3:7" s="6" customFormat="1" x14ac:dyDescent="0.25">
      <c r="C368" s="1"/>
      <c r="D368" s="1"/>
      <c r="E368" s="2"/>
      <c r="F368" s="4"/>
      <c r="G368" s="1"/>
    </row>
    <row r="369" spans="3:7" s="6" customFormat="1" x14ac:dyDescent="0.25">
      <c r="C369" s="1"/>
      <c r="D369" s="1"/>
      <c r="E369" s="2"/>
      <c r="F369" s="4"/>
      <c r="G369" s="1"/>
    </row>
    <row r="370" spans="3:7" s="6" customFormat="1" x14ac:dyDescent="0.25">
      <c r="C370" s="1"/>
      <c r="D370" s="1"/>
      <c r="E370" s="2"/>
      <c r="F370" s="4"/>
      <c r="G370" s="1"/>
    </row>
    <row r="371" spans="3:7" s="6" customFormat="1" x14ac:dyDescent="0.25">
      <c r="C371" s="1"/>
      <c r="D371" s="1"/>
      <c r="E371" s="2"/>
      <c r="F371" s="4"/>
      <c r="G371" s="1"/>
    </row>
    <row r="372" spans="3:7" s="6" customFormat="1" x14ac:dyDescent="0.25">
      <c r="C372" s="1"/>
      <c r="D372" s="1"/>
      <c r="E372" s="2"/>
      <c r="F372" s="4"/>
      <c r="G372" s="1"/>
    </row>
    <row r="373" spans="3:7" s="6" customFormat="1" x14ac:dyDescent="0.25">
      <c r="C373" s="1"/>
      <c r="D373" s="1"/>
      <c r="E373" s="2"/>
      <c r="F373" s="4"/>
      <c r="G373" s="1"/>
    </row>
    <row r="374" spans="3:7" s="6" customFormat="1" x14ac:dyDescent="0.25">
      <c r="C374" s="1"/>
      <c r="D374" s="1"/>
      <c r="E374" s="2"/>
      <c r="F374" s="4"/>
      <c r="G374" s="1"/>
    </row>
    <row r="375" spans="3:7" s="6" customFormat="1" x14ac:dyDescent="0.25">
      <c r="C375" s="1"/>
      <c r="D375" s="1"/>
      <c r="E375" s="2"/>
      <c r="F375" s="4"/>
      <c r="G375" s="1"/>
    </row>
    <row r="376" spans="3:7" s="6" customFormat="1" x14ac:dyDescent="0.25">
      <c r="C376" s="1"/>
      <c r="D376" s="1"/>
      <c r="E376" s="2"/>
      <c r="F376" s="4"/>
      <c r="G376" s="1"/>
    </row>
    <row r="377" spans="3:7" s="6" customFormat="1" x14ac:dyDescent="0.25">
      <c r="C377" s="1"/>
      <c r="D377" s="1"/>
      <c r="E377" s="2"/>
      <c r="F377" s="4"/>
      <c r="G377" s="1"/>
    </row>
    <row r="378" spans="3:7" s="6" customFormat="1" x14ac:dyDescent="0.25">
      <c r="C378" s="1"/>
      <c r="D378" s="1"/>
      <c r="E378" s="2"/>
      <c r="F378" s="4"/>
      <c r="G378" s="1"/>
    </row>
    <row r="379" spans="3:7" s="6" customFormat="1" x14ac:dyDescent="0.25">
      <c r="C379" s="1"/>
      <c r="D379" s="1"/>
      <c r="E379" s="2"/>
      <c r="F379" s="4"/>
      <c r="G379" s="1"/>
    </row>
    <row r="380" spans="3:7" s="6" customFormat="1" x14ac:dyDescent="0.25">
      <c r="C380" s="1"/>
      <c r="D380" s="1"/>
      <c r="E380" s="2"/>
      <c r="F380" s="4"/>
      <c r="G380" s="1"/>
    </row>
    <row r="381" spans="3:7" s="6" customFormat="1" x14ac:dyDescent="0.25">
      <c r="C381" s="1"/>
      <c r="D381" s="1"/>
      <c r="E381" s="2"/>
      <c r="F381" s="4"/>
      <c r="G381" s="1"/>
    </row>
    <row r="382" spans="3:7" s="6" customFormat="1" x14ac:dyDescent="0.25">
      <c r="C382" s="1"/>
      <c r="D382" s="1"/>
      <c r="E382" s="2"/>
      <c r="F382" s="4"/>
      <c r="G382" s="1"/>
    </row>
    <row r="383" spans="3:7" s="6" customFormat="1" x14ac:dyDescent="0.25">
      <c r="C383" s="1"/>
      <c r="D383" s="1"/>
      <c r="E383" s="2"/>
      <c r="F383" s="4"/>
      <c r="G383" s="1"/>
    </row>
    <row r="384" spans="3:7" s="6" customFormat="1" x14ac:dyDescent="0.25">
      <c r="C384" s="1"/>
      <c r="D384" s="1"/>
      <c r="E384" s="2"/>
      <c r="F384" s="4"/>
      <c r="G384" s="1"/>
    </row>
    <row r="385" spans="3:7" s="6" customFormat="1" x14ac:dyDescent="0.25">
      <c r="C385" s="1"/>
      <c r="D385" s="1"/>
      <c r="E385" s="2"/>
      <c r="F385" s="4"/>
      <c r="G385" s="1"/>
    </row>
    <row r="386" spans="3:7" s="6" customFormat="1" x14ac:dyDescent="0.25">
      <c r="C386" s="1"/>
      <c r="D386" s="1"/>
      <c r="E386" s="2"/>
      <c r="F386" s="4"/>
      <c r="G386" s="1"/>
    </row>
    <row r="387" spans="3:7" s="6" customFormat="1" x14ac:dyDescent="0.25">
      <c r="C387" s="1"/>
      <c r="D387" s="1"/>
      <c r="E387" s="2"/>
      <c r="F387" s="4"/>
      <c r="G387" s="1"/>
    </row>
    <row r="388" spans="3:7" s="6" customFormat="1" x14ac:dyDescent="0.25">
      <c r="C388" s="1"/>
      <c r="D388" s="1"/>
      <c r="E388" s="2"/>
      <c r="F388" s="4"/>
      <c r="G388" s="1"/>
    </row>
    <row r="389" spans="3:7" s="6" customFormat="1" x14ac:dyDescent="0.25">
      <c r="C389" s="1"/>
      <c r="D389" s="1"/>
      <c r="E389" s="2"/>
      <c r="F389" s="4"/>
      <c r="G389" s="1"/>
    </row>
    <row r="390" spans="3:7" s="6" customFormat="1" x14ac:dyDescent="0.25">
      <c r="C390" s="1"/>
      <c r="D390" s="1"/>
      <c r="E390" s="2"/>
      <c r="F390" s="4"/>
      <c r="G390" s="1"/>
    </row>
    <row r="391" spans="3:7" s="6" customFormat="1" x14ac:dyDescent="0.25">
      <c r="C391" s="1"/>
      <c r="D391" s="1"/>
      <c r="E391" s="2"/>
      <c r="F391" s="4"/>
      <c r="G391" s="1"/>
    </row>
    <row r="392" spans="3:7" s="6" customFormat="1" x14ac:dyDescent="0.25">
      <c r="C392" s="1"/>
      <c r="D392" s="1"/>
      <c r="E392" s="2"/>
      <c r="F392" s="4"/>
      <c r="G392" s="1"/>
    </row>
    <row r="393" spans="3:7" s="6" customFormat="1" x14ac:dyDescent="0.25">
      <c r="C393" s="1"/>
      <c r="D393" s="1"/>
      <c r="E393" s="2"/>
      <c r="F393" s="4"/>
      <c r="G393" s="1"/>
    </row>
    <row r="394" spans="3:7" s="6" customFormat="1" x14ac:dyDescent="0.25">
      <c r="C394" s="1"/>
      <c r="D394" s="1"/>
      <c r="E394" s="2"/>
      <c r="F394" s="4"/>
      <c r="G394" s="1"/>
    </row>
    <row r="395" spans="3:7" s="6" customFormat="1" x14ac:dyDescent="0.25">
      <c r="C395" s="1"/>
      <c r="D395" s="1"/>
      <c r="E395" s="2"/>
      <c r="F395" s="4"/>
      <c r="G395" s="1"/>
    </row>
    <row r="396" spans="3:7" s="6" customFormat="1" x14ac:dyDescent="0.25">
      <c r="C396" s="1"/>
      <c r="D396" s="1"/>
      <c r="E396" s="2"/>
      <c r="F396" s="4"/>
      <c r="G396" s="1"/>
    </row>
    <row r="397" spans="3:7" s="6" customFormat="1" x14ac:dyDescent="0.25">
      <c r="C397" s="1"/>
      <c r="D397" s="1"/>
      <c r="E397" s="2"/>
      <c r="F397" s="4"/>
      <c r="G397" s="1"/>
    </row>
    <row r="398" spans="3:7" s="6" customFormat="1" x14ac:dyDescent="0.25">
      <c r="C398" s="1"/>
      <c r="D398" s="1"/>
      <c r="E398" s="2"/>
      <c r="F398" s="4"/>
      <c r="G398" s="1"/>
    </row>
    <row r="399" spans="3:7" s="6" customFormat="1" x14ac:dyDescent="0.25">
      <c r="C399" s="1"/>
      <c r="D399" s="1"/>
      <c r="E399" s="2"/>
      <c r="F399" s="4"/>
      <c r="G399" s="1"/>
    </row>
    <row r="400" spans="3:7" s="6" customFormat="1" x14ac:dyDescent="0.25">
      <c r="C400" s="1"/>
      <c r="D400" s="1"/>
      <c r="E400" s="2"/>
      <c r="F400" s="4"/>
      <c r="G400" s="1"/>
    </row>
    <row r="401" spans="3:7" s="6" customFormat="1" x14ac:dyDescent="0.25">
      <c r="C401" s="1"/>
      <c r="D401" s="1"/>
      <c r="E401" s="2"/>
      <c r="F401" s="4"/>
      <c r="G401" s="1"/>
    </row>
    <row r="402" spans="3:7" s="6" customFormat="1" x14ac:dyDescent="0.25">
      <c r="C402" s="1"/>
      <c r="D402" s="1"/>
      <c r="E402" s="2"/>
      <c r="F402" s="4"/>
      <c r="G402" s="1"/>
    </row>
    <row r="403" spans="3:7" s="6" customFormat="1" x14ac:dyDescent="0.25">
      <c r="C403" s="1"/>
      <c r="D403" s="1"/>
      <c r="E403" s="2"/>
      <c r="F403" s="4"/>
      <c r="G403" s="1"/>
    </row>
    <row r="404" spans="3:7" s="6" customFormat="1" x14ac:dyDescent="0.25">
      <c r="C404" s="1"/>
      <c r="D404" s="1"/>
      <c r="E404" s="2"/>
      <c r="F404" s="4"/>
      <c r="G404" s="1"/>
    </row>
    <row r="405" spans="3:7" s="6" customFormat="1" x14ac:dyDescent="0.25">
      <c r="C405" s="1"/>
      <c r="D405" s="1"/>
      <c r="E405" s="2"/>
      <c r="F405" s="4"/>
      <c r="G405" s="1"/>
    </row>
    <row r="406" spans="3:7" s="6" customFormat="1" x14ac:dyDescent="0.25">
      <c r="C406" s="1"/>
      <c r="D406" s="1"/>
      <c r="E406" s="2"/>
      <c r="F406" s="4"/>
      <c r="G406" s="1"/>
    </row>
    <row r="407" spans="3:7" s="6" customFormat="1" x14ac:dyDescent="0.25">
      <c r="C407" s="1"/>
      <c r="D407" s="1"/>
      <c r="E407" s="2"/>
      <c r="F407" s="4"/>
      <c r="G407" s="1"/>
    </row>
    <row r="408" spans="3:7" s="6" customFormat="1" x14ac:dyDescent="0.25">
      <c r="C408" s="1"/>
      <c r="D408" s="1"/>
      <c r="E408" s="2"/>
      <c r="F408" s="4"/>
      <c r="G408" s="1"/>
    </row>
    <row r="409" spans="3:7" s="6" customFormat="1" x14ac:dyDescent="0.25">
      <c r="C409" s="1"/>
      <c r="D409" s="1"/>
      <c r="E409" s="2"/>
      <c r="F409" s="4"/>
      <c r="G409" s="1"/>
    </row>
    <row r="410" spans="3:7" s="6" customFormat="1" x14ac:dyDescent="0.25">
      <c r="C410" s="1"/>
      <c r="D410" s="1"/>
      <c r="E410" s="2"/>
      <c r="F410" s="4"/>
      <c r="G410" s="1"/>
    </row>
    <row r="411" spans="3:7" s="6" customFormat="1" x14ac:dyDescent="0.25">
      <c r="C411" s="1"/>
      <c r="D411" s="1"/>
      <c r="E411" s="2"/>
      <c r="F411" s="4"/>
      <c r="G411" s="1"/>
    </row>
    <row r="412" spans="3:7" s="6" customFormat="1" x14ac:dyDescent="0.25">
      <c r="C412" s="1"/>
      <c r="D412" s="1"/>
      <c r="E412" s="2"/>
      <c r="F412" s="4"/>
      <c r="G412" s="1"/>
    </row>
    <row r="413" spans="3:7" s="6" customFormat="1" x14ac:dyDescent="0.25">
      <c r="C413" s="1"/>
      <c r="D413" s="1"/>
      <c r="E413" s="2"/>
      <c r="F413" s="4"/>
      <c r="G413" s="1"/>
    </row>
    <row r="414" spans="3:7" s="6" customFormat="1" x14ac:dyDescent="0.25">
      <c r="C414" s="1"/>
      <c r="D414" s="1"/>
      <c r="E414" s="2"/>
      <c r="F414" s="4"/>
      <c r="G414" s="1"/>
    </row>
    <row r="415" spans="3:7" s="6" customFormat="1" x14ac:dyDescent="0.25">
      <c r="C415" s="1"/>
      <c r="D415" s="1"/>
      <c r="E415" s="2"/>
      <c r="F415" s="4"/>
      <c r="G415" s="1"/>
    </row>
    <row r="416" spans="3:7" s="6" customFormat="1" x14ac:dyDescent="0.25">
      <c r="C416" s="1"/>
      <c r="D416" s="1"/>
      <c r="E416" s="2"/>
      <c r="F416" s="4"/>
      <c r="G416" s="1"/>
    </row>
    <row r="417" spans="3:7" s="6" customFormat="1" x14ac:dyDescent="0.25">
      <c r="C417" s="1"/>
      <c r="D417" s="1"/>
      <c r="E417" s="2"/>
      <c r="F417" s="4"/>
      <c r="G417" s="1"/>
    </row>
    <row r="418" spans="3:7" s="6" customFormat="1" x14ac:dyDescent="0.25">
      <c r="C418" s="1"/>
      <c r="D418" s="1"/>
      <c r="E418" s="2"/>
      <c r="F418" s="4"/>
      <c r="G418" s="1"/>
    </row>
    <row r="419" spans="3:7" s="6" customFormat="1" x14ac:dyDescent="0.25">
      <c r="C419" s="1"/>
      <c r="D419" s="1"/>
      <c r="E419" s="2"/>
      <c r="F419" s="4"/>
      <c r="G419" s="1"/>
    </row>
    <row r="420" spans="3:7" s="6" customFormat="1" x14ac:dyDescent="0.25">
      <c r="C420" s="1"/>
      <c r="D420" s="1"/>
      <c r="E420" s="2"/>
      <c r="F420" s="4"/>
      <c r="G420" s="1"/>
    </row>
    <row r="421" spans="3:7" s="6" customFormat="1" x14ac:dyDescent="0.25">
      <c r="C421" s="1"/>
      <c r="D421" s="1"/>
      <c r="E421" s="2"/>
      <c r="F421" s="4"/>
      <c r="G421" s="1"/>
    </row>
    <row r="422" spans="3:7" s="6" customFormat="1" x14ac:dyDescent="0.25">
      <c r="C422" s="1"/>
      <c r="D422" s="1"/>
      <c r="E422" s="2"/>
      <c r="F422" s="4"/>
      <c r="G422" s="1"/>
    </row>
    <row r="423" spans="3:7" s="6" customFormat="1" x14ac:dyDescent="0.25">
      <c r="C423" s="1"/>
      <c r="D423" s="1"/>
      <c r="E423" s="2"/>
      <c r="F423" s="4"/>
      <c r="G423" s="1"/>
    </row>
    <row r="424" spans="3:7" s="6" customFormat="1" x14ac:dyDescent="0.25">
      <c r="C424" s="1"/>
      <c r="D424" s="1"/>
      <c r="E424" s="2"/>
      <c r="F424" s="4"/>
      <c r="G424" s="1"/>
    </row>
    <row r="425" spans="3:7" s="6" customFormat="1" x14ac:dyDescent="0.25">
      <c r="C425" s="1"/>
      <c r="D425" s="1"/>
      <c r="E425" s="2"/>
      <c r="F425" s="4"/>
      <c r="G425" s="1"/>
    </row>
    <row r="426" spans="3:7" s="6" customFormat="1" x14ac:dyDescent="0.25">
      <c r="C426" s="1"/>
      <c r="D426" s="1"/>
      <c r="E426" s="2"/>
      <c r="F426" s="4"/>
      <c r="G426" s="1"/>
    </row>
    <row r="427" spans="3:7" s="6" customFormat="1" x14ac:dyDescent="0.25">
      <c r="C427" s="1"/>
      <c r="D427" s="1"/>
      <c r="E427" s="2"/>
      <c r="F427" s="4"/>
      <c r="G427" s="1"/>
    </row>
    <row r="428" spans="3:7" s="6" customFormat="1" x14ac:dyDescent="0.25">
      <c r="C428" s="1"/>
      <c r="D428" s="1"/>
      <c r="E428" s="2"/>
      <c r="F428" s="4"/>
      <c r="G428" s="1"/>
    </row>
    <row r="429" spans="3:7" s="6" customFormat="1" x14ac:dyDescent="0.25">
      <c r="C429" s="1"/>
      <c r="D429" s="1"/>
      <c r="E429" s="2"/>
      <c r="F429" s="4"/>
      <c r="G429" s="1"/>
    </row>
    <row r="430" spans="3:7" s="6" customFormat="1" x14ac:dyDescent="0.25">
      <c r="C430" s="1"/>
      <c r="D430" s="1"/>
      <c r="E430" s="2"/>
      <c r="F430" s="4"/>
      <c r="G430" s="1"/>
    </row>
    <row r="431" spans="3:7" s="6" customFormat="1" x14ac:dyDescent="0.25">
      <c r="C431" s="1"/>
      <c r="D431" s="1"/>
      <c r="E431" s="2"/>
      <c r="F431" s="4"/>
      <c r="G431" s="1"/>
    </row>
    <row r="432" spans="3:7" s="6" customFormat="1" x14ac:dyDescent="0.25">
      <c r="C432" s="1"/>
      <c r="D432" s="1"/>
      <c r="E432" s="2"/>
      <c r="F432" s="4"/>
      <c r="G432" s="1"/>
    </row>
    <row r="433" spans="3:7" s="6" customFormat="1" x14ac:dyDescent="0.25">
      <c r="C433" s="1"/>
      <c r="D433" s="1"/>
      <c r="E433" s="2"/>
      <c r="F433" s="4"/>
      <c r="G433" s="1"/>
    </row>
    <row r="434" spans="3:7" s="6" customFormat="1" x14ac:dyDescent="0.25">
      <c r="C434" s="1"/>
      <c r="D434" s="1"/>
      <c r="E434" s="2"/>
      <c r="F434" s="4"/>
      <c r="G434" s="1"/>
    </row>
    <row r="435" spans="3:7" s="6" customFormat="1" x14ac:dyDescent="0.25">
      <c r="C435" s="1"/>
      <c r="D435" s="1"/>
      <c r="E435" s="2"/>
      <c r="F435" s="4"/>
      <c r="G435" s="1"/>
    </row>
    <row r="436" spans="3:7" s="6" customFormat="1" x14ac:dyDescent="0.25">
      <c r="C436" s="1"/>
      <c r="D436" s="1"/>
      <c r="E436" s="2"/>
      <c r="F436" s="4"/>
      <c r="G436" s="1"/>
    </row>
    <row r="437" spans="3:7" s="6" customFormat="1" x14ac:dyDescent="0.25">
      <c r="C437" s="1"/>
      <c r="D437" s="1"/>
      <c r="E437" s="2"/>
      <c r="F437" s="4"/>
      <c r="G437" s="1"/>
    </row>
    <row r="438" spans="3:7" s="6" customFormat="1" x14ac:dyDescent="0.25">
      <c r="C438" s="1"/>
      <c r="D438" s="1"/>
      <c r="E438" s="2"/>
      <c r="F438" s="4"/>
      <c r="G438" s="1"/>
    </row>
    <row r="439" spans="3:7" s="6" customFormat="1" x14ac:dyDescent="0.25">
      <c r="C439" s="1"/>
      <c r="D439" s="1"/>
      <c r="E439" s="2"/>
      <c r="F439" s="4"/>
      <c r="G439" s="1"/>
    </row>
    <row r="440" spans="3:7" s="6" customFormat="1" x14ac:dyDescent="0.25">
      <c r="C440" s="1"/>
      <c r="D440" s="1"/>
      <c r="E440" s="2"/>
      <c r="F440" s="4"/>
      <c r="G440" s="1"/>
    </row>
    <row r="441" spans="3:7" s="6" customFormat="1" x14ac:dyDescent="0.25">
      <c r="C441" s="1"/>
      <c r="D441" s="1"/>
      <c r="E441" s="2"/>
      <c r="F441" s="4"/>
      <c r="G441" s="1"/>
    </row>
    <row r="442" spans="3:7" s="6" customFormat="1" x14ac:dyDescent="0.25">
      <c r="C442" s="1"/>
      <c r="D442" s="1"/>
      <c r="E442" s="2"/>
      <c r="F442" s="4"/>
      <c r="G442" s="1"/>
    </row>
    <row r="443" spans="3:7" s="6" customFormat="1" x14ac:dyDescent="0.25">
      <c r="C443" s="1"/>
      <c r="D443" s="1"/>
      <c r="E443" s="2"/>
      <c r="F443" s="4"/>
      <c r="G443" s="1"/>
    </row>
    <row r="444" spans="3:7" s="6" customFormat="1" x14ac:dyDescent="0.25">
      <c r="C444" s="1"/>
      <c r="D444" s="1"/>
      <c r="E444" s="2"/>
      <c r="F444" s="4"/>
      <c r="G444" s="1"/>
    </row>
    <row r="445" spans="3:7" s="6" customFormat="1" x14ac:dyDescent="0.25">
      <c r="C445" s="1"/>
      <c r="D445" s="1"/>
      <c r="E445" s="2"/>
      <c r="F445" s="4"/>
      <c r="G445" s="1"/>
    </row>
    <row r="446" spans="3:7" s="6" customFormat="1" x14ac:dyDescent="0.25">
      <c r="C446" s="1"/>
      <c r="D446" s="1"/>
      <c r="E446" s="2"/>
      <c r="F446" s="4"/>
      <c r="G446" s="1"/>
    </row>
    <row r="447" spans="3:7" s="6" customFormat="1" x14ac:dyDescent="0.25">
      <c r="C447" s="1"/>
      <c r="D447" s="1"/>
      <c r="E447" s="2"/>
      <c r="F447" s="4"/>
      <c r="G447" s="1"/>
    </row>
    <row r="448" spans="3:7" s="6" customFormat="1" x14ac:dyDescent="0.25">
      <c r="C448" s="1"/>
      <c r="D448" s="1"/>
      <c r="E448" s="2"/>
      <c r="F448" s="4"/>
      <c r="G448" s="1"/>
    </row>
    <row r="449" spans="3:7" s="6" customFormat="1" x14ac:dyDescent="0.25">
      <c r="C449" s="1"/>
      <c r="D449" s="1"/>
      <c r="E449" s="2"/>
      <c r="F449" s="4"/>
      <c r="G449" s="1"/>
    </row>
    <row r="450" spans="3:7" s="6" customFormat="1" x14ac:dyDescent="0.25">
      <c r="C450" s="1"/>
      <c r="D450" s="1"/>
      <c r="E450" s="2"/>
      <c r="F450" s="4"/>
      <c r="G450" s="1"/>
    </row>
    <row r="451" spans="3:7" s="6" customFormat="1" x14ac:dyDescent="0.25">
      <c r="C451" s="1"/>
      <c r="D451" s="1"/>
      <c r="E451" s="2"/>
      <c r="F451" s="4"/>
      <c r="G451" s="1"/>
    </row>
    <row r="452" spans="3:7" s="6" customFormat="1" x14ac:dyDescent="0.25">
      <c r="C452" s="1"/>
      <c r="D452" s="1"/>
      <c r="E452" s="2"/>
      <c r="F452" s="4"/>
      <c r="G452" s="1"/>
    </row>
    <row r="453" spans="3:7" s="6" customFormat="1" x14ac:dyDescent="0.25">
      <c r="C453" s="1"/>
      <c r="D453" s="1"/>
      <c r="E453" s="2"/>
      <c r="F453" s="4"/>
      <c r="G453" s="1"/>
    </row>
    <row r="454" spans="3:7" s="6" customFormat="1" x14ac:dyDescent="0.25">
      <c r="C454" s="1"/>
      <c r="D454" s="1"/>
      <c r="E454" s="2"/>
      <c r="F454" s="4"/>
      <c r="G454" s="1"/>
    </row>
    <row r="455" spans="3:7" s="6" customFormat="1" x14ac:dyDescent="0.25">
      <c r="C455" s="1"/>
      <c r="D455" s="1"/>
      <c r="E455" s="2"/>
      <c r="F455" s="4"/>
      <c r="G455" s="1"/>
    </row>
    <row r="456" spans="3:7" s="6" customFormat="1" x14ac:dyDescent="0.25">
      <c r="C456" s="1"/>
      <c r="D456" s="1"/>
      <c r="E456" s="2"/>
      <c r="F456" s="4"/>
      <c r="G456" s="1"/>
    </row>
    <row r="457" spans="3:7" s="6" customFormat="1" x14ac:dyDescent="0.25">
      <c r="C457" s="1"/>
      <c r="D457" s="1"/>
      <c r="E457" s="2"/>
      <c r="F457" s="4"/>
      <c r="G457" s="1"/>
    </row>
    <row r="458" spans="3:7" s="6" customFormat="1" x14ac:dyDescent="0.25">
      <c r="C458" s="1"/>
      <c r="D458" s="1"/>
      <c r="E458" s="2"/>
      <c r="F458" s="4"/>
      <c r="G458" s="1"/>
    </row>
    <row r="459" spans="3:7" s="6" customFormat="1" x14ac:dyDescent="0.25">
      <c r="C459" s="1"/>
      <c r="D459" s="1"/>
      <c r="E459" s="2"/>
      <c r="F459" s="4"/>
      <c r="G459" s="1"/>
    </row>
    <row r="460" spans="3:7" s="6" customFormat="1" x14ac:dyDescent="0.25">
      <c r="C460" s="1"/>
      <c r="D460" s="1"/>
      <c r="E460" s="2"/>
      <c r="F460" s="4"/>
      <c r="G460" s="1"/>
    </row>
    <row r="461" spans="3:7" s="6" customFormat="1" x14ac:dyDescent="0.25">
      <c r="C461" s="1"/>
      <c r="D461" s="1"/>
      <c r="E461" s="2"/>
      <c r="F461" s="4"/>
      <c r="G461" s="1"/>
    </row>
    <row r="462" spans="3:7" s="6" customFormat="1" x14ac:dyDescent="0.25">
      <c r="C462" s="1"/>
      <c r="D462" s="1"/>
      <c r="E462" s="2"/>
      <c r="F462" s="4"/>
      <c r="G462" s="1"/>
    </row>
    <row r="463" spans="3:7" s="6" customFormat="1" x14ac:dyDescent="0.25">
      <c r="C463" s="1"/>
      <c r="D463" s="1"/>
      <c r="E463" s="2"/>
      <c r="F463" s="4"/>
      <c r="G463" s="1"/>
    </row>
    <row r="464" spans="3:7" s="6" customFormat="1" x14ac:dyDescent="0.25">
      <c r="C464" s="1"/>
      <c r="D464" s="1"/>
      <c r="E464" s="2"/>
      <c r="F464" s="4"/>
      <c r="G464" s="1"/>
    </row>
    <row r="465" spans="3:7" s="6" customFormat="1" x14ac:dyDescent="0.25">
      <c r="C465" s="1"/>
      <c r="D465" s="1"/>
      <c r="E465" s="2"/>
      <c r="F465" s="4"/>
      <c r="G465" s="1"/>
    </row>
    <row r="466" spans="3:7" s="6" customFormat="1" x14ac:dyDescent="0.25">
      <c r="C466" s="1"/>
      <c r="D466" s="1"/>
      <c r="E466" s="2"/>
      <c r="F466" s="4"/>
      <c r="G466" s="1"/>
    </row>
    <row r="467" spans="3:7" s="6" customFormat="1" x14ac:dyDescent="0.25">
      <c r="C467" s="1"/>
      <c r="D467" s="1"/>
      <c r="E467" s="2"/>
      <c r="F467" s="4"/>
      <c r="G467" s="1"/>
    </row>
    <row r="468" spans="3:7" s="6" customFormat="1" x14ac:dyDescent="0.25">
      <c r="C468" s="1"/>
      <c r="D468" s="1"/>
      <c r="E468" s="2"/>
      <c r="F468" s="4"/>
      <c r="G468" s="1"/>
    </row>
    <row r="469" spans="3:7" s="6" customFormat="1" x14ac:dyDescent="0.25">
      <c r="C469" s="1"/>
      <c r="D469" s="1"/>
      <c r="E469" s="2"/>
      <c r="F469" s="4"/>
      <c r="G469" s="1"/>
    </row>
    <row r="470" spans="3:7" s="6" customFormat="1" x14ac:dyDescent="0.25">
      <c r="C470" s="1"/>
      <c r="D470" s="1"/>
      <c r="E470" s="2"/>
      <c r="F470" s="4"/>
      <c r="G470" s="1"/>
    </row>
    <row r="471" spans="3:7" s="6" customFormat="1" x14ac:dyDescent="0.25">
      <c r="C471" s="1"/>
      <c r="D471" s="1"/>
      <c r="E471" s="2"/>
      <c r="F471" s="4"/>
      <c r="G471" s="1"/>
    </row>
    <row r="472" spans="3:7" s="6" customFormat="1" x14ac:dyDescent="0.25">
      <c r="C472" s="1"/>
      <c r="D472" s="1"/>
      <c r="E472" s="2"/>
      <c r="F472" s="4"/>
      <c r="G472" s="1"/>
    </row>
    <row r="473" spans="3:7" s="6" customFormat="1" x14ac:dyDescent="0.25">
      <c r="C473" s="1"/>
      <c r="D473" s="1"/>
      <c r="E473" s="2"/>
      <c r="F473" s="4"/>
      <c r="G473" s="1"/>
    </row>
    <row r="474" spans="3:7" s="6" customFormat="1" x14ac:dyDescent="0.25">
      <c r="C474" s="1"/>
      <c r="D474" s="1"/>
      <c r="E474" s="2"/>
      <c r="F474" s="4"/>
      <c r="G474" s="1"/>
    </row>
    <row r="475" spans="3:7" s="6" customFormat="1" x14ac:dyDescent="0.25">
      <c r="C475" s="1"/>
      <c r="D475" s="1"/>
      <c r="E475" s="2"/>
      <c r="F475" s="4"/>
      <c r="G475" s="1"/>
    </row>
    <row r="476" spans="3:7" s="6" customFormat="1" x14ac:dyDescent="0.25">
      <c r="C476" s="1"/>
      <c r="D476" s="1"/>
      <c r="E476" s="2"/>
      <c r="F476" s="4"/>
      <c r="G476" s="1"/>
    </row>
    <row r="477" spans="3:7" s="6" customFormat="1" x14ac:dyDescent="0.25">
      <c r="C477" s="1"/>
      <c r="D477" s="1"/>
      <c r="E477" s="2"/>
      <c r="F477" s="4"/>
      <c r="G477" s="1"/>
    </row>
    <row r="478" spans="3:7" s="6" customFormat="1" x14ac:dyDescent="0.25">
      <c r="C478" s="1"/>
      <c r="D478" s="1"/>
      <c r="E478" s="2"/>
      <c r="F478" s="4"/>
      <c r="G478" s="1"/>
    </row>
    <row r="479" spans="3:7" s="6" customFormat="1" x14ac:dyDescent="0.25">
      <c r="C479" s="1"/>
      <c r="D479" s="1"/>
      <c r="E479" s="2"/>
      <c r="F479" s="4"/>
      <c r="G479" s="1"/>
    </row>
    <row r="480" spans="3:7" s="6" customFormat="1" x14ac:dyDescent="0.25">
      <c r="C480" s="1"/>
      <c r="D480" s="1"/>
      <c r="E480" s="2"/>
      <c r="F480" s="4"/>
      <c r="G480" s="1"/>
    </row>
    <row r="481" spans="3:7" s="6" customFormat="1" x14ac:dyDescent="0.25">
      <c r="C481" s="1"/>
      <c r="D481" s="1"/>
      <c r="E481" s="2"/>
      <c r="F481" s="4"/>
      <c r="G481" s="1"/>
    </row>
    <row r="482" spans="3:7" s="6" customFormat="1" x14ac:dyDescent="0.25">
      <c r="C482" s="1"/>
      <c r="D482" s="1"/>
      <c r="E482" s="2"/>
      <c r="F482" s="4"/>
      <c r="G482" s="1"/>
    </row>
    <row r="483" spans="3:7" s="6" customFormat="1" x14ac:dyDescent="0.25">
      <c r="C483" s="1"/>
      <c r="D483" s="1"/>
      <c r="E483" s="2"/>
      <c r="F483" s="4"/>
      <c r="G483" s="1"/>
    </row>
    <row r="484" spans="3:7" s="6" customFormat="1" x14ac:dyDescent="0.25">
      <c r="C484" s="1"/>
      <c r="D484" s="1"/>
      <c r="E484" s="2"/>
      <c r="F484" s="4"/>
      <c r="G484" s="1"/>
    </row>
    <row r="485" spans="3:7" s="6" customFormat="1" x14ac:dyDescent="0.25">
      <c r="C485" s="1"/>
      <c r="D485" s="1"/>
      <c r="E485" s="2"/>
      <c r="F485" s="4"/>
      <c r="G485" s="1"/>
    </row>
    <row r="486" spans="3:7" s="6" customFormat="1" x14ac:dyDescent="0.25">
      <c r="C486" s="1"/>
      <c r="D486" s="1"/>
      <c r="E486" s="2"/>
      <c r="F486" s="4"/>
      <c r="G486" s="1"/>
    </row>
    <row r="487" spans="3:7" s="6" customFormat="1" x14ac:dyDescent="0.25">
      <c r="C487" s="1"/>
      <c r="D487" s="1"/>
      <c r="E487" s="2"/>
      <c r="F487" s="4"/>
      <c r="G487" s="1"/>
    </row>
    <row r="488" spans="3:7" s="6" customFormat="1" x14ac:dyDescent="0.25">
      <c r="C488" s="1"/>
      <c r="D488" s="1"/>
      <c r="E488" s="2"/>
      <c r="F488" s="4"/>
      <c r="G488" s="1"/>
    </row>
    <row r="489" spans="3:7" s="6" customFormat="1" x14ac:dyDescent="0.25">
      <c r="C489" s="1"/>
      <c r="D489" s="1"/>
      <c r="E489" s="2"/>
      <c r="F489" s="4"/>
      <c r="G489" s="1"/>
    </row>
    <row r="490" spans="3:7" s="6" customFormat="1" x14ac:dyDescent="0.25">
      <c r="C490" s="1"/>
      <c r="D490" s="1"/>
      <c r="E490" s="2"/>
      <c r="F490" s="4"/>
      <c r="G490" s="1"/>
    </row>
    <row r="491" spans="3:7" s="6" customFormat="1" x14ac:dyDescent="0.25">
      <c r="C491" s="1"/>
      <c r="D491" s="1"/>
      <c r="E491" s="2"/>
      <c r="F491" s="4"/>
      <c r="G491" s="1"/>
    </row>
    <row r="492" spans="3:7" s="6" customFormat="1" x14ac:dyDescent="0.25">
      <c r="C492" s="1"/>
      <c r="D492" s="1"/>
      <c r="E492" s="2"/>
      <c r="F492" s="4"/>
      <c r="G492" s="1"/>
    </row>
    <row r="493" spans="3:7" s="6" customFormat="1" x14ac:dyDescent="0.25">
      <c r="C493" s="1"/>
      <c r="D493" s="1"/>
      <c r="E493" s="2"/>
      <c r="F493" s="4"/>
      <c r="G493" s="1"/>
    </row>
    <row r="494" spans="3:7" s="6" customFormat="1" x14ac:dyDescent="0.25">
      <c r="C494" s="1"/>
      <c r="D494" s="1"/>
      <c r="E494" s="2"/>
      <c r="F494" s="4"/>
      <c r="G494" s="1"/>
    </row>
    <row r="495" spans="3:7" s="6" customFormat="1" x14ac:dyDescent="0.25">
      <c r="C495" s="1"/>
      <c r="D495" s="1"/>
      <c r="E495" s="2"/>
      <c r="F495" s="4"/>
      <c r="G495" s="1"/>
    </row>
    <row r="496" spans="3:7" s="6" customFormat="1" x14ac:dyDescent="0.25">
      <c r="C496" s="1"/>
      <c r="D496" s="1"/>
      <c r="E496" s="2"/>
      <c r="F496" s="4"/>
      <c r="G496" s="1"/>
    </row>
    <row r="497" spans="3:7" s="6" customFormat="1" x14ac:dyDescent="0.25">
      <c r="C497" s="1"/>
      <c r="D497" s="1"/>
      <c r="E497" s="2"/>
      <c r="F497" s="4"/>
      <c r="G497" s="1"/>
    </row>
    <row r="498" spans="3:7" s="6" customFormat="1" x14ac:dyDescent="0.25">
      <c r="C498" s="1"/>
      <c r="D498" s="1"/>
      <c r="E498" s="2"/>
      <c r="F498" s="4"/>
      <c r="G498" s="1"/>
    </row>
    <row r="499" spans="3:7" s="6" customFormat="1" x14ac:dyDescent="0.25">
      <c r="C499" s="1"/>
      <c r="D499" s="1"/>
      <c r="E499" s="2"/>
      <c r="F499" s="4"/>
      <c r="G499" s="1"/>
    </row>
    <row r="500" spans="3:7" s="6" customFormat="1" x14ac:dyDescent="0.25">
      <c r="C500" s="1"/>
      <c r="D500" s="1"/>
      <c r="E500" s="2"/>
      <c r="F500" s="4"/>
      <c r="G500" s="1"/>
    </row>
    <row r="501" spans="3:7" s="6" customFormat="1" x14ac:dyDescent="0.25">
      <c r="C501" s="1"/>
      <c r="D501" s="1"/>
      <c r="E501" s="2"/>
      <c r="F501" s="4"/>
      <c r="G501" s="1"/>
    </row>
    <row r="502" spans="3:7" s="6" customFormat="1" x14ac:dyDescent="0.25">
      <c r="C502" s="1"/>
      <c r="D502" s="1"/>
      <c r="E502" s="2"/>
      <c r="F502" s="4"/>
      <c r="G502" s="1"/>
    </row>
    <row r="503" spans="3:7" s="6" customFormat="1" x14ac:dyDescent="0.25">
      <c r="C503" s="1"/>
      <c r="D503" s="1"/>
      <c r="E503" s="2"/>
      <c r="F503" s="4"/>
      <c r="G503" s="1"/>
    </row>
    <row r="504" spans="3:7" s="6" customFormat="1" x14ac:dyDescent="0.25">
      <c r="C504" s="1"/>
      <c r="D504" s="1"/>
      <c r="E504" s="2"/>
      <c r="F504" s="4"/>
      <c r="G504" s="1"/>
    </row>
    <row r="505" spans="3:7" s="6" customFormat="1" x14ac:dyDescent="0.25">
      <c r="C505" s="1"/>
      <c r="D505" s="1"/>
      <c r="E505" s="2"/>
      <c r="F505" s="4"/>
      <c r="G505" s="1"/>
    </row>
    <row r="506" spans="3:7" s="6" customFormat="1" x14ac:dyDescent="0.25">
      <c r="C506" s="1"/>
      <c r="D506" s="1"/>
      <c r="E506" s="2"/>
      <c r="F506" s="4"/>
      <c r="G506" s="1"/>
    </row>
    <row r="507" spans="3:7" s="6" customFormat="1" x14ac:dyDescent="0.25">
      <c r="C507" s="1"/>
      <c r="D507" s="1"/>
      <c r="E507" s="2"/>
      <c r="F507" s="4"/>
      <c r="G507" s="1"/>
    </row>
    <row r="508" spans="3:7" s="6" customFormat="1" x14ac:dyDescent="0.25">
      <c r="C508" s="1"/>
      <c r="D508" s="1"/>
      <c r="E508" s="2"/>
      <c r="F508" s="4"/>
      <c r="G508" s="1"/>
    </row>
    <row r="509" spans="3:7" s="6" customFormat="1" x14ac:dyDescent="0.25">
      <c r="C509" s="1"/>
      <c r="D509" s="1"/>
      <c r="E509" s="2"/>
      <c r="F509" s="4"/>
      <c r="G509" s="1"/>
    </row>
    <row r="510" spans="3:7" s="6" customFormat="1" x14ac:dyDescent="0.25">
      <c r="C510" s="1"/>
      <c r="D510" s="1"/>
      <c r="E510" s="2"/>
      <c r="F510" s="4"/>
      <c r="G510" s="1"/>
    </row>
    <row r="511" spans="3:7" s="6" customFormat="1" x14ac:dyDescent="0.25">
      <c r="C511" s="1"/>
      <c r="D511" s="1"/>
      <c r="E511" s="2"/>
      <c r="F511" s="4"/>
      <c r="G511" s="1"/>
    </row>
    <row r="512" spans="3:7" s="6" customFormat="1" x14ac:dyDescent="0.25">
      <c r="C512" s="1"/>
      <c r="D512" s="1"/>
      <c r="E512" s="2"/>
      <c r="F512" s="4"/>
      <c r="G512" s="1"/>
    </row>
    <row r="513" spans="3:7" s="6" customFormat="1" x14ac:dyDescent="0.25">
      <c r="C513" s="1"/>
      <c r="D513" s="1"/>
      <c r="E513" s="2"/>
      <c r="F513" s="4"/>
      <c r="G513" s="1"/>
    </row>
    <row r="514" spans="3:7" s="6" customFormat="1" x14ac:dyDescent="0.25">
      <c r="C514" s="1"/>
      <c r="D514" s="1"/>
      <c r="E514" s="2"/>
      <c r="F514" s="4"/>
      <c r="G514" s="1"/>
    </row>
    <row r="515" spans="3:7" s="6" customFormat="1" x14ac:dyDescent="0.25">
      <c r="C515" s="1"/>
      <c r="D515" s="1"/>
      <c r="E515" s="2"/>
      <c r="F515" s="4"/>
      <c r="G515" s="1"/>
    </row>
    <row r="516" spans="3:7" s="6" customFormat="1" x14ac:dyDescent="0.25">
      <c r="C516" s="1"/>
      <c r="D516" s="1"/>
      <c r="E516" s="2"/>
      <c r="F516" s="4"/>
      <c r="G516" s="1"/>
    </row>
    <row r="517" spans="3:7" s="6" customFormat="1" x14ac:dyDescent="0.25">
      <c r="C517" s="1"/>
      <c r="D517" s="1"/>
      <c r="E517" s="2"/>
      <c r="F517" s="4"/>
      <c r="G517" s="1"/>
    </row>
    <row r="518" spans="3:7" s="6" customFormat="1" x14ac:dyDescent="0.25">
      <c r="C518" s="1"/>
      <c r="D518" s="1"/>
      <c r="E518" s="2"/>
      <c r="F518" s="4"/>
      <c r="G518" s="1"/>
    </row>
    <row r="519" spans="3:7" s="6" customFormat="1" x14ac:dyDescent="0.25">
      <c r="C519" s="1"/>
      <c r="D519" s="1"/>
      <c r="E519" s="2"/>
      <c r="F519" s="4"/>
      <c r="G519" s="1"/>
    </row>
    <row r="520" spans="3:7" s="6" customFormat="1" x14ac:dyDescent="0.25">
      <c r="C520" s="1"/>
      <c r="D520" s="1"/>
      <c r="E520" s="2"/>
      <c r="F520" s="4"/>
      <c r="G520" s="1"/>
    </row>
    <row r="521" spans="3:7" s="6" customFormat="1" x14ac:dyDescent="0.25">
      <c r="C521" s="1"/>
      <c r="D521" s="1"/>
      <c r="E521" s="2"/>
      <c r="F521" s="4"/>
      <c r="G521" s="1"/>
    </row>
    <row r="522" spans="3:7" s="6" customFormat="1" x14ac:dyDescent="0.25">
      <c r="C522" s="1"/>
      <c r="D522" s="1"/>
      <c r="E522" s="2"/>
      <c r="F522" s="4"/>
      <c r="G522" s="1"/>
    </row>
    <row r="523" spans="3:7" s="6" customFormat="1" x14ac:dyDescent="0.25">
      <c r="C523" s="1"/>
      <c r="D523" s="1"/>
      <c r="E523" s="2"/>
      <c r="F523" s="4"/>
      <c r="G523" s="1"/>
    </row>
    <row r="524" spans="3:7" s="6" customFormat="1" x14ac:dyDescent="0.25">
      <c r="C524" s="1"/>
      <c r="D524" s="1"/>
      <c r="E524" s="2"/>
      <c r="F524" s="4"/>
      <c r="G524" s="1"/>
    </row>
    <row r="525" spans="3:7" s="6" customFormat="1" x14ac:dyDescent="0.25">
      <c r="C525" s="1"/>
      <c r="D525" s="1"/>
      <c r="E525" s="2"/>
      <c r="F525" s="4"/>
      <c r="G525" s="1"/>
    </row>
    <row r="526" spans="3:7" s="6" customFormat="1" x14ac:dyDescent="0.25">
      <c r="C526" s="1"/>
      <c r="D526" s="1"/>
      <c r="E526" s="2"/>
      <c r="F526" s="4"/>
      <c r="G526" s="1"/>
    </row>
    <row r="527" spans="3:7" s="6" customFormat="1" x14ac:dyDescent="0.25">
      <c r="C527" s="1"/>
      <c r="D527" s="1"/>
      <c r="E527" s="2"/>
      <c r="F527" s="4"/>
      <c r="G527" s="1"/>
    </row>
    <row r="528" spans="3:7" s="6" customFormat="1" x14ac:dyDescent="0.25">
      <c r="C528" s="1"/>
      <c r="D528" s="1"/>
      <c r="E528" s="2"/>
      <c r="F528" s="4"/>
      <c r="G528" s="1"/>
    </row>
    <row r="529" spans="3:7" s="6" customFormat="1" x14ac:dyDescent="0.25">
      <c r="C529" s="1"/>
      <c r="D529" s="1"/>
      <c r="E529" s="2"/>
      <c r="F529" s="4"/>
      <c r="G529" s="1"/>
    </row>
    <row r="530" spans="3:7" s="6" customFormat="1" x14ac:dyDescent="0.25">
      <c r="C530" s="1"/>
      <c r="D530" s="1"/>
      <c r="E530" s="2"/>
      <c r="F530" s="4"/>
      <c r="G530" s="1"/>
    </row>
    <row r="531" spans="3:7" s="6" customFormat="1" x14ac:dyDescent="0.25">
      <c r="C531" s="1"/>
      <c r="D531" s="1"/>
      <c r="E531" s="2"/>
      <c r="F531" s="4"/>
      <c r="G531" s="1"/>
    </row>
    <row r="532" spans="3:7" s="6" customFormat="1" x14ac:dyDescent="0.25">
      <c r="C532" s="1"/>
      <c r="D532" s="1"/>
      <c r="E532" s="2"/>
      <c r="F532" s="4"/>
      <c r="G532" s="1"/>
    </row>
    <row r="533" spans="3:7" s="6" customFormat="1" x14ac:dyDescent="0.25">
      <c r="C533" s="1"/>
      <c r="D533" s="1"/>
      <c r="E533" s="2"/>
      <c r="F533" s="4"/>
      <c r="G533" s="1"/>
    </row>
    <row r="534" spans="3:7" s="6" customFormat="1" x14ac:dyDescent="0.25">
      <c r="C534" s="1"/>
      <c r="D534" s="1"/>
      <c r="E534" s="2"/>
      <c r="F534" s="4"/>
      <c r="G534" s="1"/>
    </row>
    <row r="535" spans="3:7" s="6" customFormat="1" x14ac:dyDescent="0.25">
      <c r="C535" s="1"/>
      <c r="D535" s="1"/>
      <c r="E535" s="2"/>
      <c r="F535" s="4"/>
      <c r="G535" s="1"/>
    </row>
    <row r="536" spans="3:7" s="6" customFormat="1" x14ac:dyDescent="0.25">
      <c r="C536" s="1"/>
      <c r="D536" s="1"/>
      <c r="E536" s="2"/>
      <c r="F536" s="4"/>
      <c r="G536" s="1"/>
    </row>
    <row r="537" spans="3:7" s="6" customFormat="1" x14ac:dyDescent="0.25">
      <c r="C537" s="1"/>
      <c r="D537" s="1"/>
      <c r="E537" s="2"/>
      <c r="F537" s="4"/>
      <c r="G537" s="1"/>
    </row>
    <row r="538" spans="3:7" s="6" customFormat="1" x14ac:dyDescent="0.25">
      <c r="C538" s="1"/>
      <c r="D538" s="1"/>
      <c r="E538" s="2"/>
      <c r="F538" s="4"/>
      <c r="G538" s="1"/>
    </row>
    <row r="539" spans="3:7" s="6" customFormat="1" x14ac:dyDescent="0.25">
      <c r="C539" s="1"/>
      <c r="D539" s="1"/>
      <c r="E539" s="2"/>
      <c r="F539" s="4"/>
      <c r="G539" s="1"/>
    </row>
    <row r="540" spans="3:7" s="6" customFormat="1" x14ac:dyDescent="0.25">
      <c r="C540" s="1"/>
      <c r="D540" s="1"/>
      <c r="E540" s="2"/>
      <c r="F540" s="4"/>
      <c r="G540" s="1"/>
    </row>
    <row r="541" spans="3:7" s="6" customFormat="1" x14ac:dyDescent="0.25">
      <c r="C541" s="1"/>
      <c r="D541" s="1"/>
      <c r="E541" s="2"/>
      <c r="F541" s="4"/>
      <c r="G541" s="1"/>
    </row>
    <row r="542" spans="3:7" s="6" customFormat="1" x14ac:dyDescent="0.25">
      <c r="C542" s="1"/>
      <c r="D542" s="1"/>
      <c r="E542" s="2"/>
      <c r="F542" s="4"/>
      <c r="G542" s="1"/>
    </row>
    <row r="543" spans="3:7" s="6" customFormat="1" x14ac:dyDescent="0.25">
      <c r="C543" s="1"/>
      <c r="D543" s="1"/>
      <c r="E543" s="2"/>
      <c r="F543" s="4"/>
      <c r="G543" s="1"/>
    </row>
    <row r="544" spans="3:7" s="6" customFormat="1" x14ac:dyDescent="0.25">
      <c r="C544" s="1"/>
      <c r="D544" s="1"/>
      <c r="E544" s="2"/>
      <c r="F544" s="4"/>
      <c r="G544" s="1"/>
    </row>
    <row r="545" spans="3:7" s="6" customFormat="1" x14ac:dyDescent="0.25">
      <c r="C545" s="1"/>
      <c r="D545" s="1"/>
      <c r="E545" s="2"/>
      <c r="F545" s="4"/>
      <c r="G545" s="1"/>
    </row>
    <row r="546" spans="3:7" s="6" customFormat="1" x14ac:dyDescent="0.25">
      <c r="C546" s="1"/>
      <c r="D546" s="1"/>
      <c r="E546" s="2"/>
      <c r="F546" s="4"/>
      <c r="G546" s="1"/>
    </row>
    <row r="547" spans="3:7" s="6" customFormat="1" x14ac:dyDescent="0.25">
      <c r="C547" s="1"/>
      <c r="D547" s="1"/>
      <c r="E547" s="2"/>
      <c r="F547" s="4"/>
      <c r="G547" s="1"/>
    </row>
    <row r="548" spans="3:7" s="6" customFormat="1" x14ac:dyDescent="0.25">
      <c r="C548" s="1"/>
      <c r="D548" s="1"/>
      <c r="E548" s="2"/>
      <c r="F548" s="4"/>
      <c r="G548" s="1"/>
    </row>
    <row r="549" spans="3:7" s="6" customFormat="1" x14ac:dyDescent="0.25">
      <c r="C549" s="1"/>
      <c r="D549" s="1"/>
      <c r="E549" s="2"/>
      <c r="F549" s="4"/>
      <c r="G549" s="1"/>
    </row>
    <row r="550" spans="3:7" s="6" customFormat="1" x14ac:dyDescent="0.25">
      <c r="C550" s="1"/>
      <c r="D550" s="1"/>
      <c r="E550" s="2"/>
      <c r="F550" s="4"/>
      <c r="G550" s="1"/>
    </row>
    <row r="551" spans="3:7" s="6" customFormat="1" x14ac:dyDescent="0.25">
      <c r="C551" s="1"/>
      <c r="D551" s="1"/>
      <c r="E551" s="2"/>
      <c r="F551" s="4"/>
      <c r="G551" s="1"/>
    </row>
    <row r="552" spans="3:7" s="6" customFormat="1" x14ac:dyDescent="0.25">
      <c r="C552" s="1"/>
      <c r="D552" s="1"/>
      <c r="E552" s="2"/>
      <c r="F552" s="4"/>
      <c r="G552" s="1"/>
    </row>
    <row r="553" spans="3:7" s="6" customFormat="1" x14ac:dyDescent="0.25">
      <c r="C553" s="1"/>
      <c r="D553" s="1"/>
      <c r="E553" s="2"/>
      <c r="F553" s="4"/>
      <c r="G553" s="1"/>
    </row>
    <row r="554" spans="3:7" s="6" customFormat="1" x14ac:dyDescent="0.25">
      <c r="C554" s="1"/>
      <c r="D554" s="1"/>
      <c r="E554" s="2"/>
      <c r="F554" s="4"/>
      <c r="G554" s="1"/>
    </row>
    <row r="555" spans="3:7" s="6" customFormat="1" x14ac:dyDescent="0.25">
      <c r="C555" s="1"/>
      <c r="D555" s="1"/>
      <c r="E555" s="2"/>
      <c r="F555" s="4"/>
      <c r="G555" s="1"/>
    </row>
    <row r="556" spans="3:7" s="6" customFormat="1" x14ac:dyDescent="0.25">
      <c r="C556" s="1"/>
      <c r="D556" s="1"/>
      <c r="E556" s="2"/>
      <c r="F556" s="4"/>
      <c r="G556" s="1"/>
    </row>
    <row r="557" spans="3:7" s="6" customFormat="1" x14ac:dyDescent="0.25">
      <c r="C557" s="1"/>
      <c r="D557" s="1"/>
      <c r="E557" s="2"/>
      <c r="F557" s="4"/>
      <c r="G557" s="1"/>
    </row>
    <row r="558" spans="3:7" s="6" customFormat="1" x14ac:dyDescent="0.25">
      <c r="C558" s="1"/>
      <c r="D558" s="1"/>
      <c r="E558" s="2"/>
      <c r="F558" s="4"/>
      <c r="G558" s="1"/>
    </row>
    <row r="559" spans="3:7" s="6" customFormat="1" x14ac:dyDescent="0.25">
      <c r="C559" s="1"/>
      <c r="D559" s="1"/>
      <c r="E559" s="2"/>
      <c r="F559" s="4"/>
      <c r="G559" s="1"/>
    </row>
    <row r="560" spans="3:7" s="6" customFormat="1" x14ac:dyDescent="0.25">
      <c r="C560" s="1"/>
      <c r="D560" s="1"/>
      <c r="E560" s="2"/>
      <c r="F560" s="4"/>
      <c r="G560" s="1"/>
    </row>
    <row r="561" spans="3:7" s="6" customFormat="1" x14ac:dyDescent="0.25">
      <c r="C561" s="1"/>
      <c r="D561" s="1"/>
      <c r="E561" s="2"/>
      <c r="F561" s="4"/>
      <c r="G561" s="1"/>
    </row>
    <row r="562" spans="3:7" s="6" customFormat="1" x14ac:dyDescent="0.25">
      <c r="C562" s="1"/>
      <c r="D562" s="1"/>
      <c r="E562" s="2"/>
      <c r="F562" s="4"/>
      <c r="G562" s="1"/>
    </row>
    <row r="563" spans="3:7" s="6" customFormat="1" x14ac:dyDescent="0.25">
      <c r="C563" s="1"/>
      <c r="D563" s="1"/>
      <c r="E563" s="2"/>
      <c r="F563" s="4"/>
      <c r="G563" s="1"/>
    </row>
    <row r="564" spans="3:7" s="6" customFormat="1" x14ac:dyDescent="0.25">
      <c r="C564" s="1"/>
      <c r="D564" s="1"/>
      <c r="E564" s="2"/>
      <c r="F564" s="4"/>
      <c r="G564" s="1"/>
    </row>
    <row r="565" spans="3:7" s="6" customFormat="1" x14ac:dyDescent="0.25">
      <c r="C565" s="1"/>
      <c r="D565" s="1"/>
      <c r="E565" s="2"/>
      <c r="F565" s="4"/>
      <c r="G565" s="1"/>
    </row>
    <row r="566" spans="3:7" s="6" customFormat="1" x14ac:dyDescent="0.25">
      <c r="C566" s="1"/>
      <c r="D566" s="1"/>
      <c r="E566" s="2"/>
      <c r="F566" s="4"/>
      <c r="G566" s="1"/>
    </row>
    <row r="567" spans="3:7" s="6" customFormat="1" x14ac:dyDescent="0.25">
      <c r="C567" s="1"/>
      <c r="D567" s="1"/>
      <c r="E567" s="2"/>
      <c r="F567" s="4"/>
      <c r="G567" s="1"/>
    </row>
    <row r="568" spans="3:7" s="6" customFormat="1" x14ac:dyDescent="0.25">
      <c r="C568" s="1"/>
      <c r="D568" s="1"/>
      <c r="E568" s="2"/>
      <c r="F568" s="4"/>
      <c r="G568" s="1"/>
    </row>
    <row r="569" spans="3:7" s="6" customFormat="1" x14ac:dyDescent="0.25">
      <c r="C569" s="1"/>
      <c r="D569" s="1"/>
      <c r="E569" s="2"/>
      <c r="F569" s="4"/>
      <c r="G569" s="1"/>
    </row>
    <row r="570" spans="3:7" s="6" customFormat="1" x14ac:dyDescent="0.25">
      <c r="C570" s="1"/>
      <c r="D570" s="1"/>
      <c r="E570" s="2"/>
      <c r="F570" s="4"/>
      <c r="G570" s="1"/>
    </row>
    <row r="571" spans="3:7" s="6" customFormat="1" x14ac:dyDescent="0.25">
      <c r="C571" s="1"/>
      <c r="D571" s="1"/>
      <c r="E571" s="2"/>
      <c r="F571" s="4"/>
      <c r="G571" s="1"/>
    </row>
    <row r="572" spans="3:7" s="6" customFormat="1" x14ac:dyDescent="0.25">
      <c r="C572" s="1"/>
      <c r="D572" s="1"/>
      <c r="E572" s="2"/>
      <c r="F572" s="4"/>
      <c r="G572" s="1"/>
    </row>
    <row r="573" spans="3:7" s="6" customFormat="1" x14ac:dyDescent="0.25">
      <c r="C573" s="1"/>
      <c r="D573" s="1"/>
      <c r="E573" s="2"/>
      <c r="F573" s="4"/>
      <c r="G573" s="1"/>
    </row>
    <row r="574" spans="3:7" s="6" customFormat="1" x14ac:dyDescent="0.25">
      <c r="C574" s="1"/>
      <c r="D574" s="1"/>
      <c r="E574" s="2"/>
      <c r="F574" s="4"/>
      <c r="G574" s="1"/>
    </row>
    <row r="575" spans="3:7" s="6" customFormat="1" x14ac:dyDescent="0.25">
      <c r="C575" s="1"/>
      <c r="D575" s="1"/>
      <c r="E575" s="2"/>
      <c r="F575" s="4"/>
      <c r="G575" s="1"/>
    </row>
    <row r="576" spans="3:7" s="6" customFormat="1" x14ac:dyDescent="0.25">
      <c r="C576" s="1"/>
      <c r="D576" s="1"/>
      <c r="E576" s="2"/>
      <c r="F576" s="4"/>
      <c r="G576" s="1"/>
    </row>
    <row r="577" spans="3:7" s="6" customFormat="1" x14ac:dyDescent="0.25">
      <c r="C577" s="1"/>
      <c r="D577" s="1"/>
      <c r="E577" s="2"/>
      <c r="F577" s="4"/>
      <c r="G577" s="1"/>
    </row>
    <row r="578" spans="3:7" s="6" customFormat="1" x14ac:dyDescent="0.25">
      <c r="C578" s="1"/>
      <c r="D578" s="1"/>
      <c r="E578" s="2"/>
      <c r="F578" s="4"/>
      <c r="G578" s="1"/>
    </row>
    <row r="579" spans="3:7" s="6" customFormat="1" x14ac:dyDescent="0.25">
      <c r="C579" s="1"/>
      <c r="D579" s="1"/>
      <c r="E579" s="2"/>
      <c r="F579" s="4"/>
      <c r="G579" s="1"/>
    </row>
    <row r="580" spans="3:7" s="6" customFormat="1" x14ac:dyDescent="0.25">
      <c r="C580" s="1"/>
      <c r="D580" s="1"/>
      <c r="E580" s="2"/>
      <c r="F580" s="4"/>
      <c r="G580" s="1"/>
    </row>
    <row r="581" spans="3:7" s="6" customFormat="1" x14ac:dyDescent="0.25">
      <c r="C581" s="1"/>
      <c r="D581" s="1"/>
      <c r="E581" s="2"/>
      <c r="F581" s="4"/>
      <c r="G581" s="1"/>
    </row>
    <row r="582" spans="3:7" s="6" customFormat="1" x14ac:dyDescent="0.25">
      <c r="C582" s="1"/>
      <c r="D582" s="1"/>
      <c r="E582" s="2"/>
      <c r="F582" s="4"/>
      <c r="G582" s="1"/>
    </row>
    <row r="583" spans="3:7" s="6" customFormat="1" x14ac:dyDescent="0.25">
      <c r="C583" s="1"/>
      <c r="D583" s="1"/>
      <c r="E583" s="2"/>
      <c r="F583" s="4"/>
      <c r="G583" s="1"/>
    </row>
    <row r="584" spans="3:7" s="6" customFormat="1" x14ac:dyDescent="0.25">
      <c r="C584" s="1"/>
      <c r="D584" s="1"/>
      <c r="E584" s="2"/>
      <c r="F584" s="4"/>
      <c r="G584" s="1"/>
    </row>
    <row r="585" spans="3:7" s="6" customFormat="1" x14ac:dyDescent="0.25">
      <c r="C585" s="1"/>
      <c r="D585" s="1"/>
      <c r="E585" s="2"/>
      <c r="F585" s="4"/>
      <c r="G585" s="1"/>
    </row>
    <row r="586" spans="3:7" s="6" customFormat="1" x14ac:dyDescent="0.25">
      <c r="C586" s="1"/>
      <c r="D586" s="1"/>
      <c r="E586" s="2"/>
      <c r="F586" s="4"/>
      <c r="G586" s="1"/>
    </row>
    <row r="587" spans="3:7" s="6" customFormat="1" x14ac:dyDescent="0.25">
      <c r="C587" s="1"/>
      <c r="D587" s="1"/>
      <c r="E587" s="2"/>
      <c r="F587" s="4"/>
      <c r="G587" s="1"/>
    </row>
    <row r="588" spans="3:7" s="6" customFormat="1" x14ac:dyDescent="0.25">
      <c r="C588" s="1"/>
      <c r="D588" s="1"/>
      <c r="E588" s="2"/>
      <c r="F588" s="4"/>
      <c r="G588" s="1"/>
    </row>
    <row r="589" spans="3:7" s="6" customFormat="1" x14ac:dyDescent="0.25">
      <c r="C589" s="1"/>
      <c r="D589" s="1"/>
      <c r="E589" s="2"/>
      <c r="F589" s="4"/>
      <c r="G589" s="1"/>
    </row>
    <row r="590" spans="3:7" s="6" customFormat="1" x14ac:dyDescent="0.25">
      <c r="C590" s="1"/>
      <c r="D590" s="1"/>
      <c r="E590" s="2"/>
      <c r="F590" s="4"/>
      <c r="G590" s="1"/>
    </row>
    <row r="591" spans="3:7" s="6" customFormat="1" x14ac:dyDescent="0.25">
      <c r="C591" s="1"/>
      <c r="D591" s="1"/>
      <c r="E591" s="2"/>
      <c r="F591" s="4"/>
      <c r="G591" s="1"/>
    </row>
    <row r="592" spans="3:7" s="6" customFormat="1" x14ac:dyDescent="0.25">
      <c r="C592" s="1"/>
      <c r="D592" s="1"/>
      <c r="E592" s="2"/>
      <c r="F592" s="4"/>
      <c r="G592" s="1"/>
    </row>
    <row r="593" spans="3:7" s="6" customFormat="1" x14ac:dyDescent="0.25">
      <c r="C593" s="1"/>
      <c r="D593" s="1"/>
      <c r="E593" s="2"/>
      <c r="F593" s="4"/>
      <c r="G593" s="1"/>
    </row>
    <row r="594" spans="3:7" s="6" customFormat="1" x14ac:dyDescent="0.25">
      <c r="C594" s="1"/>
      <c r="D594" s="1"/>
      <c r="E594" s="2"/>
      <c r="F594" s="4"/>
      <c r="G594" s="1"/>
    </row>
    <row r="595" spans="3:7" s="6" customFormat="1" x14ac:dyDescent="0.25">
      <c r="C595" s="1"/>
      <c r="D595" s="1"/>
      <c r="E595" s="2"/>
      <c r="F595" s="4"/>
      <c r="G595" s="1"/>
    </row>
    <row r="596" spans="3:7" s="6" customFormat="1" x14ac:dyDescent="0.25">
      <c r="C596" s="1"/>
      <c r="D596" s="1"/>
      <c r="E596" s="2"/>
      <c r="F596" s="4"/>
      <c r="G596" s="1"/>
    </row>
    <row r="597" spans="3:7" s="6" customFormat="1" x14ac:dyDescent="0.25">
      <c r="C597" s="1"/>
      <c r="D597" s="1"/>
      <c r="E597" s="2"/>
      <c r="F597" s="4"/>
      <c r="G597" s="1"/>
    </row>
    <row r="598" spans="3:7" s="6" customFormat="1" x14ac:dyDescent="0.25">
      <c r="C598" s="1"/>
      <c r="D598" s="1"/>
      <c r="E598" s="2"/>
      <c r="F598" s="4"/>
      <c r="G598" s="1"/>
    </row>
    <row r="599" spans="3:7" s="6" customFormat="1" x14ac:dyDescent="0.25">
      <c r="C599" s="1"/>
      <c r="D599" s="1"/>
      <c r="E599" s="2"/>
      <c r="F599" s="4"/>
      <c r="G599" s="1"/>
    </row>
    <row r="600" spans="3:7" s="6" customFormat="1" x14ac:dyDescent="0.25">
      <c r="C600" s="1"/>
      <c r="D600" s="1"/>
      <c r="E600" s="2"/>
      <c r="F600" s="4"/>
      <c r="G600" s="1"/>
    </row>
    <row r="601" spans="3:7" s="6" customFormat="1" x14ac:dyDescent="0.25">
      <c r="C601" s="1"/>
      <c r="D601" s="1"/>
      <c r="E601" s="2"/>
      <c r="F601" s="4"/>
      <c r="G601" s="1"/>
    </row>
    <row r="602" spans="3:7" s="6" customFormat="1" x14ac:dyDescent="0.25">
      <c r="C602" s="1"/>
      <c r="D602" s="1"/>
      <c r="E602" s="2"/>
      <c r="F602" s="4"/>
      <c r="G602" s="1"/>
    </row>
    <row r="603" spans="3:7" s="6" customFormat="1" x14ac:dyDescent="0.25">
      <c r="C603" s="1"/>
      <c r="D603" s="1"/>
      <c r="E603" s="2"/>
      <c r="F603" s="4"/>
      <c r="G603" s="1"/>
    </row>
    <row r="604" spans="3:7" s="6" customFormat="1" x14ac:dyDescent="0.25">
      <c r="C604" s="1"/>
      <c r="D604" s="1"/>
      <c r="E604" s="2"/>
      <c r="F604" s="4"/>
      <c r="G604" s="1"/>
    </row>
    <row r="605" spans="3:7" s="6" customFormat="1" x14ac:dyDescent="0.25">
      <c r="C605" s="1"/>
      <c r="D605" s="1"/>
      <c r="E605" s="2"/>
      <c r="F605" s="4"/>
      <c r="G605" s="1"/>
    </row>
    <row r="606" spans="3:7" s="6" customFormat="1" x14ac:dyDescent="0.25">
      <c r="C606" s="1"/>
      <c r="D606" s="1"/>
      <c r="E606" s="2"/>
      <c r="F606" s="4"/>
      <c r="G606" s="1"/>
    </row>
    <row r="607" spans="3:7" s="6" customFormat="1" x14ac:dyDescent="0.25">
      <c r="C607" s="1"/>
      <c r="D607" s="1"/>
      <c r="E607" s="2"/>
      <c r="F607" s="4"/>
      <c r="G607" s="1"/>
    </row>
    <row r="608" spans="3:7" s="6" customFormat="1" x14ac:dyDescent="0.25">
      <c r="C608" s="1"/>
      <c r="D608" s="1"/>
      <c r="E608" s="2"/>
      <c r="F608" s="4"/>
      <c r="G608" s="1"/>
    </row>
    <row r="609" spans="3:7" s="6" customFormat="1" x14ac:dyDescent="0.25">
      <c r="C609" s="1"/>
      <c r="D609" s="1"/>
      <c r="E609" s="2"/>
      <c r="F609" s="4"/>
      <c r="G609" s="1"/>
    </row>
    <row r="610" spans="3:7" s="6" customFormat="1" x14ac:dyDescent="0.25">
      <c r="C610" s="1"/>
      <c r="D610" s="1"/>
      <c r="E610" s="2"/>
      <c r="F610" s="4"/>
      <c r="G610" s="1"/>
    </row>
    <row r="611" spans="3:7" s="6" customFormat="1" x14ac:dyDescent="0.25">
      <c r="C611" s="1"/>
      <c r="D611" s="1"/>
      <c r="E611" s="2"/>
      <c r="F611" s="4"/>
      <c r="G611" s="1"/>
    </row>
    <row r="612" spans="3:7" s="6" customFormat="1" x14ac:dyDescent="0.25">
      <c r="C612" s="1"/>
      <c r="D612" s="1"/>
      <c r="E612" s="2"/>
      <c r="F612" s="4"/>
      <c r="G612" s="1"/>
    </row>
    <row r="613" spans="3:7" s="6" customFormat="1" x14ac:dyDescent="0.25">
      <c r="C613" s="1"/>
      <c r="D613" s="1"/>
      <c r="E613" s="2"/>
      <c r="F613" s="4"/>
      <c r="G613" s="1"/>
    </row>
    <row r="614" spans="3:7" s="6" customFormat="1" x14ac:dyDescent="0.25">
      <c r="C614" s="1"/>
      <c r="D614" s="1"/>
      <c r="E614" s="2"/>
      <c r="F614" s="4"/>
      <c r="G614" s="1"/>
    </row>
    <row r="615" spans="3:7" s="6" customFormat="1" x14ac:dyDescent="0.25">
      <c r="C615" s="1"/>
      <c r="D615" s="1"/>
      <c r="E615" s="2"/>
      <c r="F615" s="4"/>
      <c r="G615" s="1"/>
    </row>
    <row r="616" spans="3:7" s="6" customFormat="1" x14ac:dyDescent="0.25">
      <c r="C616" s="1"/>
      <c r="D616" s="1"/>
      <c r="E616" s="2"/>
      <c r="F616" s="4"/>
      <c r="G616" s="1"/>
    </row>
    <row r="617" spans="3:7" s="6" customFormat="1" x14ac:dyDescent="0.25">
      <c r="C617" s="1"/>
      <c r="D617" s="1"/>
      <c r="E617" s="2"/>
      <c r="F617" s="4"/>
      <c r="G617" s="1"/>
    </row>
    <row r="618" spans="3:7" s="6" customFormat="1" x14ac:dyDescent="0.25">
      <c r="C618" s="1"/>
      <c r="D618" s="1"/>
      <c r="E618" s="2"/>
      <c r="F618" s="4"/>
      <c r="G618" s="1"/>
    </row>
    <row r="619" spans="3:7" s="6" customFormat="1" x14ac:dyDescent="0.25">
      <c r="C619" s="1"/>
      <c r="D619" s="1"/>
      <c r="E619" s="2"/>
      <c r="F619" s="4"/>
      <c r="G619" s="1"/>
    </row>
    <row r="620" spans="3:7" s="6" customFormat="1" x14ac:dyDescent="0.25">
      <c r="C620" s="1"/>
      <c r="D620" s="1"/>
      <c r="E620" s="2"/>
      <c r="F620" s="4"/>
      <c r="G620" s="1"/>
    </row>
    <row r="621" spans="3:7" s="6" customFormat="1" x14ac:dyDescent="0.25">
      <c r="C621" s="1"/>
      <c r="D621" s="1"/>
      <c r="E621" s="2"/>
      <c r="F621" s="4"/>
      <c r="G621" s="1"/>
    </row>
    <row r="622" spans="3:7" s="6" customFormat="1" x14ac:dyDescent="0.25">
      <c r="C622" s="1"/>
      <c r="D622" s="1"/>
      <c r="E622" s="2"/>
      <c r="F622" s="4"/>
      <c r="G622" s="1"/>
    </row>
    <row r="623" spans="3:7" s="6" customFormat="1" x14ac:dyDescent="0.25">
      <c r="C623" s="1"/>
      <c r="D623" s="1"/>
      <c r="E623" s="2"/>
      <c r="F623" s="4"/>
      <c r="G623" s="1"/>
    </row>
    <row r="624" spans="3:7" s="6" customFormat="1" x14ac:dyDescent="0.25">
      <c r="C624" s="1"/>
      <c r="D624" s="1"/>
      <c r="E624" s="2"/>
      <c r="F624" s="4"/>
      <c r="G624" s="1"/>
    </row>
    <row r="625" spans="3:7" s="6" customFormat="1" x14ac:dyDescent="0.25">
      <c r="C625" s="1"/>
      <c r="D625" s="1"/>
      <c r="E625" s="2"/>
      <c r="F625" s="4"/>
      <c r="G625" s="1"/>
    </row>
    <row r="626" spans="3:7" s="6" customFormat="1" x14ac:dyDescent="0.25">
      <c r="C626" s="1"/>
      <c r="D626" s="1"/>
      <c r="E626" s="2"/>
      <c r="F626" s="4"/>
      <c r="G626" s="1"/>
    </row>
    <row r="627" spans="3:7" s="6" customFormat="1" x14ac:dyDescent="0.25">
      <c r="C627" s="1"/>
      <c r="D627" s="1"/>
      <c r="E627" s="2"/>
      <c r="F627" s="4"/>
      <c r="G627" s="1"/>
    </row>
    <row r="628" spans="3:7" s="6" customFormat="1" x14ac:dyDescent="0.25">
      <c r="C628" s="1"/>
      <c r="D628" s="1"/>
      <c r="E628" s="2"/>
      <c r="F628" s="4"/>
      <c r="G628" s="1"/>
    </row>
    <row r="629" spans="3:7" s="6" customFormat="1" x14ac:dyDescent="0.25">
      <c r="C629" s="1"/>
      <c r="D629" s="1"/>
      <c r="E629" s="2"/>
      <c r="F629" s="4"/>
      <c r="G629" s="1"/>
    </row>
    <row r="630" spans="3:7" s="6" customFormat="1" x14ac:dyDescent="0.25">
      <c r="C630" s="1"/>
      <c r="D630" s="1"/>
      <c r="E630" s="2"/>
      <c r="F630" s="4"/>
      <c r="G630" s="1"/>
    </row>
    <row r="631" spans="3:7" s="6" customFormat="1" x14ac:dyDescent="0.25">
      <c r="C631" s="1"/>
      <c r="D631" s="1"/>
      <c r="E631" s="2"/>
      <c r="F631" s="4"/>
      <c r="G631" s="1"/>
    </row>
    <row r="632" spans="3:7" s="6" customFormat="1" x14ac:dyDescent="0.25">
      <c r="C632" s="1"/>
      <c r="D632" s="1"/>
      <c r="E632" s="2"/>
      <c r="F632" s="4"/>
      <c r="G632" s="1"/>
    </row>
    <row r="633" spans="3:7" s="6" customFormat="1" x14ac:dyDescent="0.25">
      <c r="C633" s="1"/>
      <c r="D633" s="1"/>
      <c r="E633" s="2"/>
      <c r="F633" s="4"/>
      <c r="G633" s="1"/>
    </row>
    <row r="634" spans="3:7" s="6" customFormat="1" x14ac:dyDescent="0.25">
      <c r="C634" s="1"/>
      <c r="D634" s="1"/>
      <c r="E634" s="2"/>
      <c r="F634" s="4"/>
      <c r="G634" s="1"/>
    </row>
    <row r="635" spans="3:7" s="6" customFormat="1" x14ac:dyDescent="0.25">
      <c r="C635" s="1"/>
      <c r="D635" s="1"/>
      <c r="E635" s="2"/>
      <c r="F635" s="4"/>
      <c r="G635" s="1"/>
    </row>
    <row r="636" spans="3:7" s="6" customFormat="1" x14ac:dyDescent="0.25">
      <c r="C636" s="1"/>
      <c r="D636" s="1"/>
      <c r="E636" s="2"/>
      <c r="F636" s="4"/>
      <c r="G636" s="1"/>
    </row>
    <row r="637" spans="3:7" s="6" customFormat="1" x14ac:dyDescent="0.25">
      <c r="C637" s="1"/>
      <c r="D637" s="1"/>
      <c r="E637" s="2"/>
      <c r="F637" s="4"/>
      <c r="G637" s="1"/>
    </row>
    <row r="638" spans="3:7" s="6" customFormat="1" x14ac:dyDescent="0.25">
      <c r="C638" s="1"/>
      <c r="D638" s="1"/>
      <c r="E638" s="2"/>
      <c r="F638" s="4"/>
      <c r="G638" s="1"/>
    </row>
    <row r="639" spans="3:7" s="6" customFormat="1" x14ac:dyDescent="0.25">
      <c r="C639" s="1"/>
      <c r="D639" s="1"/>
      <c r="E639" s="2"/>
      <c r="F639" s="4"/>
      <c r="G639" s="1"/>
    </row>
    <row r="640" spans="3:7" s="6" customFormat="1" x14ac:dyDescent="0.25">
      <c r="C640" s="1"/>
      <c r="D640" s="1"/>
      <c r="E640" s="2"/>
      <c r="F640" s="4"/>
      <c r="G640" s="1"/>
    </row>
    <row r="641" spans="3:7" s="6" customFormat="1" x14ac:dyDescent="0.25">
      <c r="C641" s="1"/>
      <c r="D641" s="1"/>
      <c r="E641" s="2"/>
      <c r="F641" s="4"/>
      <c r="G641" s="1"/>
    </row>
    <row r="642" spans="3:7" s="6" customFormat="1" x14ac:dyDescent="0.25">
      <c r="C642" s="1"/>
      <c r="D642" s="1"/>
      <c r="E642" s="2"/>
      <c r="F642" s="4"/>
      <c r="G642" s="1"/>
    </row>
    <row r="643" spans="3:7" s="6" customFormat="1" x14ac:dyDescent="0.25">
      <c r="C643" s="1"/>
      <c r="D643" s="1"/>
      <c r="E643" s="2"/>
      <c r="F643" s="4"/>
      <c r="G643" s="1"/>
    </row>
    <row r="644" spans="3:7" s="6" customFormat="1" x14ac:dyDescent="0.25">
      <c r="C644" s="1"/>
      <c r="D644" s="1"/>
      <c r="E644" s="2"/>
      <c r="F644" s="4"/>
      <c r="G644" s="1"/>
    </row>
    <row r="645" spans="3:7" s="6" customFormat="1" x14ac:dyDescent="0.25">
      <c r="C645" s="1"/>
      <c r="D645" s="1"/>
      <c r="E645" s="2"/>
      <c r="F645" s="4"/>
      <c r="G645" s="1"/>
    </row>
    <row r="646" spans="3:7" s="6" customFormat="1" x14ac:dyDescent="0.25">
      <c r="C646" s="1"/>
      <c r="D646" s="1"/>
      <c r="E646" s="2"/>
      <c r="F646" s="4"/>
      <c r="G646" s="1"/>
    </row>
    <row r="647" spans="3:7" s="6" customFormat="1" x14ac:dyDescent="0.25">
      <c r="C647" s="1"/>
      <c r="D647" s="1"/>
      <c r="E647" s="2"/>
      <c r="F647" s="4"/>
      <c r="G647" s="1"/>
    </row>
    <row r="648" spans="3:7" s="6" customFormat="1" x14ac:dyDescent="0.25">
      <c r="C648" s="1"/>
      <c r="D648" s="1"/>
      <c r="E648" s="2"/>
      <c r="F648" s="4"/>
      <c r="G648" s="1"/>
    </row>
    <row r="649" spans="3:7" s="6" customFormat="1" x14ac:dyDescent="0.25">
      <c r="C649" s="1"/>
      <c r="D649" s="1"/>
      <c r="E649" s="2"/>
      <c r="F649" s="4"/>
      <c r="G649" s="1"/>
    </row>
    <row r="650" spans="3:7" s="6" customFormat="1" x14ac:dyDescent="0.25">
      <c r="C650" s="1"/>
      <c r="D650" s="1"/>
      <c r="E650" s="2"/>
      <c r="F650" s="4"/>
      <c r="G650" s="1"/>
    </row>
    <row r="651" spans="3:7" s="6" customFormat="1" x14ac:dyDescent="0.25">
      <c r="C651" s="1"/>
      <c r="D651" s="1"/>
      <c r="E651" s="2"/>
      <c r="F651" s="4"/>
      <c r="G651" s="1"/>
    </row>
    <row r="652" spans="3:7" s="6" customFormat="1" x14ac:dyDescent="0.25">
      <c r="C652" s="1"/>
      <c r="D652" s="1"/>
      <c r="E652" s="2"/>
      <c r="F652" s="4"/>
      <c r="G652" s="1"/>
    </row>
    <row r="653" spans="3:7" s="6" customFormat="1" x14ac:dyDescent="0.25">
      <c r="C653" s="1"/>
      <c r="D653" s="1"/>
      <c r="E653" s="2"/>
      <c r="F653" s="4"/>
      <c r="G653" s="1"/>
    </row>
    <row r="654" spans="3:7" s="6" customFormat="1" x14ac:dyDescent="0.25">
      <c r="C654" s="1"/>
      <c r="D654" s="1"/>
      <c r="E654" s="2"/>
      <c r="F654" s="4"/>
      <c r="G654" s="1"/>
    </row>
    <row r="655" spans="3:7" s="6" customFormat="1" x14ac:dyDescent="0.25">
      <c r="C655" s="1"/>
      <c r="D655" s="1"/>
      <c r="E655" s="2"/>
      <c r="F655" s="4"/>
      <c r="G655" s="1"/>
    </row>
    <row r="656" spans="3:7" s="6" customFormat="1" x14ac:dyDescent="0.25">
      <c r="C656" s="1"/>
      <c r="D656" s="1"/>
      <c r="E656" s="2"/>
      <c r="F656" s="4"/>
      <c r="G656" s="1"/>
    </row>
    <row r="657" spans="3:7" s="6" customFormat="1" x14ac:dyDescent="0.25">
      <c r="C657" s="1"/>
      <c r="D657" s="1"/>
      <c r="E657" s="2"/>
      <c r="F657" s="4"/>
      <c r="G657" s="1"/>
    </row>
    <row r="658" spans="3:7" s="6" customFormat="1" x14ac:dyDescent="0.25">
      <c r="C658" s="1"/>
      <c r="D658" s="1"/>
      <c r="E658" s="2"/>
      <c r="F658" s="4"/>
      <c r="G658" s="1"/>
    </row>
    <row r="659" spans="3:7" s="6" customFormat="1" x14ac:dyDescent="0.25">
      <c r="C659" s="1"/>
      <c r="D659" s="1"/>
      <c r="E659" s="2"/>
      <c r="F659" s="4"/>
      <c r="G659" s="1"/>
    </row>
    <row r="660" spans="3:7" s="6" customFormat="1" x14ac:dyDescent="0.25">
      <c r="C660" s="1"/>
      <c r="D660" s="1"/>
      <c r="E660" s="2"/>
      <c r="F660" s="4"/>
      <c r="G660" s="1"/>
    </row>
    <row r="661" spans="3:7" s="6" customFormat="1" x14ac:dyDescent="0.25">
      <c r="C661" s="1"/>
      <c r="D661" s="1"/>
      <c r="E661" s="2"/>
      <c r="F661" s="4"/>
      <c r="G661" s="1"/>
    </row>
    <row r="662" spans="3:7" s="6" customFormat="1" x14ac:dyDescent="0.25">
      <c r="C662" s="1"/>
      <c r="D662" s="1"/>
      <c r="E662" s="2"/>
      <c r="F662" s="4"/>
      <c r="G662" s="1"/>
    </row>
    <row r="663" spans="3:7" s="6" customFormat="1" x14ac:dyDescent="0.25">
      <c r="C663" s="1"/>
      <c r="D663" s="1"/>
      <c r="E663" s="2"/>
      <c r="F663" s="4"/>
      <c r="G663" s="1"/>
    </row>
    <row r="664" spans="3:7" s="6" customFormat="1" x14ac:dyDescent="0.25">
      <c r="C664" s="1"/>
      <c r="D664" s="1"/>
      <c r="E664" s="2"/>
      <c r="F664" s="4"/>
      <c r="G664" s="1"/>
    </row>
    <row r="665" spans="3:7" s="6" customFormat="1" x14ac:dyDescent="0.25">
      <c r="C665" s="1"/>
      <c r="D665" s="1"/>
      <c r="E665" s="2"/>
      <c r="F665" s="4"/>
      <c r="G665" s="1"/>
    </row>
    <row r="666" spans="3:7" s="6" customFormat="1" x14ac:dyDescent="0.25">
      <c r="C666" s="1"/>
      <c r="D666" s="1"/>
      <c r="E666" s="2"/>
      <c r="F666" s="4"/>
      <c r="G666" s="1"/>
    </row>
    <row r="667" spans="3:7" s="6" customFormat="1" x14ac:dyDescent="0.25">
      <c r="C667" s="1"/>
      <c r="D667" s="1"/>
      <c r="E667" s="2"/>
      <c r="F667" s="4"/>
      <c r="G667" s="1"/>
    </row>
    <row r="668" spans="3:7" s="6" customFormat="1" x14ac:dyDescent="0.25">
      <c r="C668" s="1"/>
      <c r="D668" s="1"/>
      <c r="E668" s="2"/>
      <c r="F668" s="4"/>
      <c r="G668" s="1"/>
    </row>
    <row r="669" spans="3:7" s="6" customFormat="1" x14ac:dyDescent="0.25">
      <c r="C669" s="1"/>
      <c r="D669" s="1"/>
      <c r="E669" s="2"/>
      <c r="F669" s="4"/>
      <c r="G669" s="1"/>
    </row>
    <row r="670" spans="3:7" s="6" customFormat="1" x14ac:dyDescent="0.25">
      <c r="C670" s="1"/>
      <c r="D670" s="1"/>
      <c r="E670" s="2"/>
      <c r="F670" s="4"/>
      <c r="G670" s="1"/>
    </row>
    <row r="671" spans="3:7" s="6" customFormat="1" x14ac:dyDescent="0.25">
      <c r="C671" s="1"/>
      <c r="D671" s="1"/>
      <c r="E671" s="2"/>
      <c r="F671" s="4"/>
      <c r="G671" s="1"/>
    </row>
    <row r="672" spans="3:7" s="6" customFormat="1" x14ac:dyDescent="0.25">
      <c r="C672" s="1"/>
      <c r="D672" s="1"/>
      <c r="E672" s="2"/>
      <c r="F672" s="4"/>
      <c r="G672" s="1"/>
    </row>
    <row r="673" spans="3:7" s="6" customFormat="1" x14ac:dyDescent="0.25">
      <c r="C673" s="1"/>
      <c r="D673" s="1"/>
      <c r="E673" s="2"/>
      <c r="F673" s="4"/>
      <c r="G673" s="1"/>
    </row>
    <row r="674" spans="3:7" s="6" customFormat="1" x14ac:dyDescent="0.25">
      <c r="C674" s="1"/>
      <c r="D674" s="1"/>
      <c r="E674" s="2"/>
      <c r="F674" s="4"/>
      <c r="G674" s="1"/>
    </row>
    <row r="675" spans="3:7" s="6" customFormat="1" x14ac:dyDescent="0.25">
      <c r="C675" s="1"/>
      <c r="D675" s="1"/>
      <c r="E675" s="2"/>
      <c r="F675" s="4"/>
      <c r="G675" s="1"/>
    </row>
    <row r="676" spans="3:7" s="6" customFormat="1" x14ac:dyDescent="0.25">
      <c r="C676" s="1"/>
      <c r="D676" s="1"/>
      <c r="E676" s="2"/>
      <c r="F676" s="4"/>
      <c r="G676" s="1"/>
    </row>
    <row r="677" spans="3:7" s="6" customFormat="1" x14ac:dyDescent="0.25">
      <c r="C677" s="1"/>
      <c r="D677" s="1"/>
      <c r="E677" s="2"/>
      <c r="F677" s="4"/>
      <c r="G677" s="1"/>
    </row>
    <row r="678" spans="3:7" s="6" customFormat="1" x14ac:dyDescent="0.25">
      <c r="C678" s="1"/>
      <c r="D678" s="1"/>
      <c r="E678" s="2"/>
      <c r="F678" s="4"/>
      <c r="G678" s="1"/>
    </row>
    <row r="679" spans="3:7" s="6" customFormat="1" x14ac:dyDescent="0.25">
      <c r="C679" s="1"/>
      <c r="D679" s="1"/>
      <c r="E679" s="2"/>
      <c r="F679" s="4"/>
      <c r="G679" s="1"/>
    </row>
    <row r="680" spans="3:7" s="6" customFormat="1" x14ac:dyDescent="0.25">
      <c r="C680" s="1"/>
      <c r="D680" s="1"/>
      <c r="E680" s="2"/>
      <c r="F680" s="4"/>
      <c r="G680" s="1"/>
    </row>
    <row r="681" spans="3:7" s="6" customFormat="1" x14ac:dyDescent="0.25">
      <c r="C681" s="1"/>
      <c r="D681" s="1"/>
      <c r="E681" s="2"/>
      <c r="F681" s="4"/>
      <c r="G681" s="1"/>
    </row>
    <row r="682" spans="3:7" s="6" customFormat="1" x14ac:dyDescent="0.25">
      <c r="C682" s="1"/>
      <c r="D682" s="1"/>
      <c r="E682" s="2"/>
      <c r="F682" s="4"/>
      <c r="G682" s="1"/>
    </row>
    <row r="683" spans="3:7" s="6" customFormat="1" x14ac:dyDescent="0.25">
      <c r="C683" s="1"/>
      <c r="D683" s="1"/>
      <c r="E683" s="2"/>
      <c r="F683" s="4"/>
      <c r="G683" s="1"/>
    </row>
    <row r="684" spans="3:7" s="6" customFormat="1" x14ac:dyDescent="0.25">
      <c r="C684" s="1"/>
      <c r="D684" s="1"/>
      <c r="E684" s="2"/>
      <c r="F684" s="4"/>
      <c r="G684" s="1"/>
    </row>
    <row r="685" spans="3:7" s="6" customFormat="1" x14ac:dyDescent="0.25">
      <c r="C685" s="1"/>
      <c r="D685" s="1"/>
      <c r="E685" s="2"/>
      <c r="F685" s="4"/>
      <c r="G685" s="1"/>
    </row>
    <row r="686" spans="3:7" s="6" customFormat="1" x14ac:dyDescent="0.25">
      <c r="C686" s="1"/>
      <c r="D686" s="1"/>
      <c r="E686" s="2"/>
      <c r="F686" s="4"/>
      <c r="G686" s="1"/>
    </row>
    <row r="687" spans="3:7" s="6" customFormat="1" x14ac:dyDescent="0.25">
      <c r="C687" s="1"/>
      <c r="D687" s="1"/>
      <c r="E687" s="2"/>
      <c r="F687" s="4"/>
      <c r="G687" s="1"/>
    </row>
    <row r="688" spans="3:7" s="6" customFormat="1" x14ac:dyDescent="0.25">
      <c r="C688" s="1"/>
      <c r="D688" s="1"/>
      <c r="E688" s="2"/>
      <c r="F688" s="4"/>
      <c r="G688" s="1"/>
    </row>
    <row r="689" spans="3:7" s="6" customFormat="1" x14ac:dyDescent="0.25">
      <c r="C689" s="1"/>
      <c r="D689" s="1"/>
      <c r="E689" s="2"/>
      <c r="F689" s="4"/>
      <c r="G689" s="1"/>
    </row>
    <row r="690" spans="3:7" s="6" customFormat="1" x14ac:dyDescent="0.25">
      <c r="C690" s="1"/>
      <c r="D690" s="1"/>
      <c r="E690" s="2"/>
      <c r="F690" s="4"/>
      <c r="G690" s="1"/>
    </row>
    <row r="691" spans="3:7" s="6" customFormat="1" x14ac:dyDescent="0.25">
      <c r="C691" s="1"/>
      <c r="D691" s="1"/>
      <c r="E691" s="2"/>
      <c r="F691" s="4"/>
      <c r="G691" s="1"/>
    </row>
    <row r="692" spans="3:7" s="6" customFormat="1" x14ac:dyDescent="0.25">
      <c r="C692" s="1"/>
      <c r="D692" s="1"/>
      <c r="E692" s="2"/>
      <c r="F692" s="4"/>
      <c r="G692" s="1"/>
    </row>
    <row r="693" spans="3:7" s="6" customFormat="1" x14ac:dyDescent="0.25">
      <c r="C693" s="1"/>
      <c r="D693" s="1"/>
      <c r="E693" s="2"/>
      <c r="F693" s="4"/>
      <c r="G693" s="1"/>
    </row>
    <row r="694" spans="3:7" s="6" customFormat="1" x14ac:dyDescent="0.25">
      <c r="C694" s="1"/>
      <c r="D694" s="1"/>
      <c r="E694" s="2"/>
      <c r="F694" s="4"/>
      <c r="G694" s="1"/>
    </row>
    <row r="695" spans="3:7" s="6" customFormat="1" x14ac:dyDescent="0.25">
      <c r="C695" s="1"/>
      <c r="D695" s="1"/>
      <c r="E695" s="2"/>
      <c r="F695" s="4"/>
      <c r="G695" s="1"/>
    </row>
    <row r="696" spans="3:7" s="6" customFormat="1" x14ac:dyDescent="0.25">
      <c r="C696" s="1"/>
      <c r="D696" s="1"/>
      <c r="E696" s="2"/>
      <c r="F696" s="4"/>
      <c r="G696" s="1"/>
    </row>
    <row r="697" spans="3:7" s="6" customFormat="1" x14ac:dyDescent="0.25">
      <c r="C697" s="1"/>
      <c r="D697" s="1"/>
      <c r="E697" s="2"/>
      <c r="F697" s="4"/>
      <c r="G697" s="1"/>
    </row>
    <row r="698" spans="3:7" s="6" customFormat="1" x14ac:dyDescent="0.25">
      <c r="C698" s="1"/>
      <c r="D698" s="1"/>
      <c r="E698" s="2"/>
      <c r="F698" s="4"/>
      <c r="G698" s="1"/>
    </row>
    <row r="699" spans="3:7" s="6" customFormat="1" x14ac:dyDescent="0.25">
      <c r="C699" s="1"/>
      <c r="D699" s="1"/>
      <c r="E699" s="2"/>
      <c r="F699" s="4"/>
      <c r="G699" s="1"/>
    </row>
    <row r="700" spans="3:7" s="6" customFormat="1" x14ac:dyDescent="0.25">
      <c r="C700" s="1"/>
      <c r="D700" s="1"/>
      <c r="E700" s="2"/>
      <c r="F700" s="4"/>
      <c r="G700" s="1"/>
    </row>
    <row r="701" spans="3:7" s="6" customFormat="1" x14ac:dyDescent="0.25">
      <c r="C701" s="1"/>
      <c r="D701" s="1"/>
      <c r="E701" s="2"/>
      <c r="F701" s="4"/>
      <c r="G701" s="1"/>
    </row>
    <row r="702" spans="3:7" s="6" customFormat="1" x14ac:dyDescent="0.25">
      <c r="C702" s="1"/>
      <c r="D702" s="1"/>
      <c r="E702" s="2"/>
      <c r="F702" s="4"/>
      <c r="G702" s="1"/>
    </row>
    <row r="703" spans="3:7" s="6" customFormat="1" x14ac:dyDescent="0.25">
      <c r="C703" s="1"/>
      <c r="D703" s="1"/>
      <c r="E703" s="2"/>
      <c r="F703" s="4"/>
      <c r="G703" s="1"/>
    </row>
    <row r="704" spans="3:7" s="6" customFormat="1" x14ac:dyDescent="0.25">
      <c r="C704" s="1"/>
      <c r="D704" s="1"/>
      <c r="E704" s="2"/>
      <c r="F704" s="4"/>
      <c r="G704" s="1"/>
    </row>
    <row r="705" spans="3:7" s="6" customFormat="1" x14ac:dyDescent="0.25">
      <c r="C705" s="1"/>
      <c r="D705" s="1"/>
      <c r="E705" s="2"/>
      <c r="F705" s="4"/>
      <c r="G705" s="1"/>
    </row>
    <row r="706" spans="3:7" s="6" customFormat="1" x14ac:dyDescent="0.25">
      <c r="C706" s="1"/>
      <c r="D706" s="1"/>
      <c r="E706" s="2"/>
      <c r="F706" s="4"/>
      <c r="G706" s="1"/>
    </row>
    <row r="707" spans="3:7" s="6" customFormat="1" x14ac:dyDescent="0.25">
      <c r="C707" s="1"/>
      <c r="D707" s="1"/>
      <c r="E707" s="2"/>
      <c r="F707" s="4"/>
      <c r="G707" s="1"/>
    </row>
    <row r="708" spans="3:7" s="6" customFormat="1" x14ac:dyDescent="0.25">
      <c r="C708" s="1"/>
      <c r="D708" s="1"/>
      <c r="E708" s="2"/>
      <c r="F708" s="4"/>
      <c r="G708" s="1"/>
    </row>
    <row r="709" spans="3:7" s="6" customFormat="1" x14ac:dyDescent="0.25">
      <c r="C709" s="1"/>
      <c r="D709" s="1"/>
      <c r="E709" s="2"/>
      <c r="F709" s="4"/>
      <c r="G709" s="1"/>
    </row>
    <row r="710" spans="3:7" s="6" customFormat="1" x14ac:dyDescent="0.25">
      <c r="C710" s="1"/>
      <c r="D710" s="1"/>
      <c r="E710" s="2"/>
      <c r="F710" s="4"/>
      <c r="G710" s="1"/>
    </row>
    <row r="711" spans="3:7" s="6" customFormat="1" x14ac:dyDescent="0.25">
      <c r="C711" s="1"/>
      <c r="D711" s="1"/>
      <c r="E711" s="2"/>
      <c r="F711" s="4"/>
      <c r="G711" s="1"/>
    </row>
    <row r="712" spans="3:7" s="6" customFormat="1" x14ac:dyDescent="0.25">
      <c r="C712" s="1"/>
      <c r="D712" s="1"/>
      <c r="E712" s="2"/>
      <c r="F712" s="4"/>
      <c r="G712" s="1"/>
    </row>
    <row r="713" spans="3:7" s="6" customFormat="1" x14ac:dyDescent="0.25">
      <c r="C713" s="1"/>
      <c r="D713" s="1"/>
      <c r="E713" s="2"/>
      <c r="F713" s="4"/>
      <c r="G713" s="1"/>
    </row>
    <row r="714" spans="3:7" s="6" customFormat="1" x14ac:dyDescent="0.25">
      <c r="C714" s="1"/>
      <c r="D714" s="1"/>
      <c r="E714" s="2"/>
      <c r="F714" s="4"/>
      <c r="G714" s="1"/>
    </row>
    <row r="715" spans="3:7" s="6" customFormat="1" x14ac:dyDescent="0.25">
      <c r="C715" s="1"/>
      <c r="D715" s="1"/>
      <c r="E715" s="2"/>
      <c r="F715" s="4"/>
      <c r="G715" s="1"/>
    </row>
    <row r="716" spans="3:7" s="6" customFormat="1" x14ac:dyDescent="0.25">
      <c r="C716" s="1"/>
      <c r="D716" s="1"/>
      <c r="E716" s="2"/>
      <c r="F716" s="4"/>
      <c r="G716" s="1"/>
    </row>
    <row r="717" spans="3:7" s="6" customFormat="1" x14ac:dyDescent="0.25">
      <c r="C717" s="1"/>
      <c r="D717" s="1"/>
      <c r="E717" s="2"/>
      <c r="F717" s="4"/>
      <c r="G717" s="1"/>
    </row>
    <row r="718" spans="3:7" s="6" customFormat="1" x14ac:dyDescent="0.25">
      <c r="C718" s="1"/>
      <c r="D718" s="1"/>
      <c r="E718" s="2"/>
      <c r="F718" s="4"/>
      <c r="G718" s="1"/>
    </row>
    <row r="719" spans="3:7" s="6" customFormat="1" x14ac:dyDescent="0.25">
      <c r="C719" s="1"/>
      <c r="D719" s="1"/>
      <c r="E719" s="2"/>
      <c r="F719" s="4"/>
      <c r="G719" s="1"/>
    </row>
    <row r="720" spans="3:7" s="6" customFormat="1" x14ac:dyDescent="0.25">
      <c r="C720" s="1"/>
      <c r="D720" s="1"/>
      <c r="E720" s="2"/>
      <c r="F720" s="4"/>
      <c r="G720" s="1"/>
    </row>
    <row r="721" spans="3:7" s="6" customFormat="1" x14ac:dyDescent="0.25">
      <c r="C721" s="1"/>
      <c r="D721" s="1"/>
      <c r="E721" s="2"/>
      <c r="F721" s="4"/>
      <c r="G721" s="1"/>
    </row>
    <row r="722" spans="3:7" s="6" customFormat="1" x14ac:dyDescent="0.25">
      <c r="C722" s="1"/>
      <c r="D722" s="1"/>
      <c r="E722" s="2"/>
      <c r="F722" s="4"/>
      <c r="G722" s="1"/>
    </row>
    <row r="723" spans="3:7" s="6" customFormat="1" x14ac:dyDescent="0.25">
      <c r="C723" s="1"/>
      <c r="D723" s="1"/>
      <c r="E723" s="2"/>
      <c r="F723" s="4"/>
      <c r="G723" s="1"/>
    </row>
    <row r="724" spans="3:7" s="6" customFormat="1" x14ac:dyDescent="0.25">
      <c r="C724" s="1"/>
      <c r="D724" s="1"/>
      <c r="E724" s="2"/>
      <c r="F724" s="4"/>
      <c r="G724" s="1"/>
    </row>
    <row r="725" spans="3:7" s="6" customFormat="1" x14ac:dyDescent="0.25">
      <c r="C725" s="1"/>
      <c r="D725" s="1"/>
      <c r="E725" s="2"/>
      <c r="F725" s="4"/>
      <c r="G725" s="1"/>
    </row>
    <row r="726" spans="3:7" s="6" customFormat="1" x14ac:dyDescent="0.25">
      <c r="C726" s="1"/>
      <c r="D726" s="1"/>
      <c r="E726" s="2"/>
      <c r="F726" s="4"/>
      <c r="G726" s="1"/>
    </row>
    <row r="727" spans="3:7" s="6" customFormat="1" x14ac:dyDescent="0.25">
      <c r="C727" s="1"/>
      <c r="D727" s="1"/>
      <c r="E727" s="2"/>
      <c r="F727" s="4"/>
      <c r="G727" s="1"/>
    </row>
    <row r="728" spans="3:7" s="6" customFormat="1" x14ac:dyDescent="0.25">
      <c r="C728" s="1"/>
      <c r="D728" s="1"/>
      <c r="E728" s="2"/>
      <c r="F728" s="4"/>
      <c r="G728" s="1"/>
    </row>
    <row r="729" spans="3:7" s="6" customFormat="1" x14ac:dyDescent="0.25">
      <c r="C729" s="1"/>
      <c r="D729" s="1"/>
      <c r="E729" s="2"/>
      <c r="F729" s="4"/>
      <c r="G729" s="1"/>
    </row>
    <row r="730" spans="3:7" s="6" customFormat="1" x14ac:dyDescent="0.25">
      <c r="C730" s="1"/>
      <c r="D730" s="1"/>
      <c r="E730" s="2"/>
      <c r="F730" s="4"/>
      <c r="G730" s="1"/>
    </row>
    <row r="731" spans="3:7" s="6" customFormat="1" x14ac:dyDescent="0.25">
      <c r="C731" s="1"/>
      <c r="D731" s="1"/>
      <c r="E731" s="2"/>
      <c r="F731" s="4"/>
      <c r="G731" s="1"/>
    </row>
    <row r="732" spans="3:7" s="6" customFormat="1" x14ac:dyDescent="0.25">
      <c r="C732" s="1"/>
      <c r="D732" s="1"/>
      <c r="E732" s="2"/>
      <c r="F732" s="4"/>
      <c r="G732" s="1"/>
    </row>
    <row r="733" spans="3:7" s="6" customFormat="1" x14ac:dyDescent="0.25">
      <c r="C733" s="1"/>
      <c r="D733" s="1"/>
      <c r="E733" s="2"/>
      <c r="F733" s="4"/>
      <c r="G733" s="1"/>
    </row>
    <row r="734" spans="3:7" s="6" customFormat="1" x14ac:dyDescent="0.25">
      <c r="C734" s="1"/>
      <c r="D734" s="1"/>
      <c r="E734" s="2"/>
      <c r="F734" s="4"/>
      <c r="G734" s="1"/>
    </row>
    <row r="735" spans="3:7" s="6" customFormat="1" x14ac:dyDescent="0.25">
      <c r="C735" s="1"/>
      <c r="D735" s="1"/>
      <c r="E735" s="2"/>
      <c r="F735" s="4"/>
      <c r="G735" s="1"/>
    </row>
    <row r="736" spans="3:7" s="6" customFormat="1" x14ac:dyDescent="0.25">
      <c r="C736" s="1"/>
      <c r="D736" s="1"/>
      <c r="E736" s="2"/>
      <c r="F736" s="4"/>
      <c r="G736" s="1"/>
    </row>
    <row r="737" spans="3:7" s="6" customFormat="1" x14ac:dyDescent="0.25">
      <c r="C737" s="1"/>
      <c r="D737" s="1"/>
      <c r="E737" s="2"/>
      <c r="F737" s="4"/>
      <c r="G737" s="1"/>
    </row>
    <row r="738" spans="3:7" s="6" customFormat="1" x14ac:dyDescent="0.25">
      <c r="C738" s="1"/>
      <c r="D738" s="1"/>
      <c r="E738" s="2"/>
      <c r="F738" s="4"/>
      <c r="G738" s="1"/>
    </row>
    <row r="739" spans="3:7" s="6" customFormat="1" x14ac:dyDescent="0.25">
      <c r="C739" s="1"/>
      <c r="D739" s="1"/>
      <c r="E739" s="2"/>
      <c r="F739" s="4"/>
      <c r="G739" s="1"/>
    </row>
    <row r="740" spans="3:7" s="6" customFormat="1" x14ac:dyDescent="0.25">
      <c r="C740" s="1"/>
      <c r="D740" s="1"/>
      <c r="E740" s="2"/>
      <c r="F740" s="4"/>
      <c r="G740" s="1"/>
    </row>
    <row r="741" spans="3:7" s="6" customFormat="1" x14ac:dyDescent="0.25">
      <c r="C741" s="1"/>
      <c r="D741" s="1"/>
      <c r="E741" s="2"/>
      <c r="F741" s="4"/>
      <c r="G741" s="1"/>
    </row>
    <row r="742" spans="3:7" s="6" customFormat="1" x14ac:dyDescent="0.25">
      <c r="C742" s="1"/>
      <c r="D742" s="1"/>
      <c r="E742" s="2"/>
      <c r="F742" s="4"/>
      <c r="G742" s="1"/>
    </row>
    <row r="743" spans="3:7" s="6" customFormat="1" x14ac:dyDescent="0.25">
      <c r="C743" s="1"/>
      <c r="D743" s="1"/>
      <c r="E743" s="2"/>
      <c r="F743" s="4"/>
      <c r="G743" s="1"/>
    </row>
    <row r="744" spans="3:7" s="6" customFormat="1" x14ac:dyDescent="0.25">
      <c r="C744" s="1"/>
      <c r="D744" s="1"/>
      <c r="E744" s="2"/>
      <c r="F744" s="4"/>
      <c r="G744" s="1"/>
    </row>
    <row r="745" spans="3:7" s="6" customFormat="1" x14ac:dyDescent="0.25">
      <c r="C745" s="1"/>
      <c r="D745" s="1"/>
      <c r="E745" s="2"/>
      <c r="F745" s="4"/>
      <c r="G745" s="1"/>
    </row>
    <row r="746" spans="3:7" s="6" customFormat="1" x14ac:dyDescent="0.25">
      <c r="C746" s="1"/>
      <c r="D746" s="1"/>
      <c r="E746" s="2"/>
      <c r="F746" s="4"/>
      <c r="G746" s="1"/>
    </row>
    <row r="747" spans="3:7" s="6" customFormat="1" x14ac:dyDescent="0.25">
      <c r="C747" s="1"/>
      <c r="D747" s="1"/>
      <c r="E747" s="2"/>
      <c r="F747" s="4"/>
      <c r="G747" s="1"/>
    </row>
    <row r="748" spans="3:7" s="6" customFormat="1" x14ac:dyDescent="0.25">
      <c r="C748" s="1"/>
      <c r="D748" s="1"/>
      <c r="E748" s="2"/>
      <c r="F748" s="4"/>
      <c r="G748" s="1"/>
    </row>
    <row r="749" spans="3:7" s="6" customFormat="1" x14ac:dyDescent="0.25">
      <c r="C749" s="1"/>
      <c r="D749" s="1"/>
      <c r="E749" s="2"/>
      <c r="F749" s="4"/>
      <c r="G749" s="1"/>
    </row>
    <row r="750" spans="3:7" s="6" customFormat="1" x14ac:dyDescent="0.25">
      <c r="C750" s="1"/>
      <c r="D750" s="1"/>
      <c r="E750" s="2"/>
      <c r="F750" s="4"/>
      <c r="G750" s="1"/>
    </row>
    <row r="751" spans="3:7" s="6" customFormat="1" x14ac:dyDescent="0.25">
      <c r="C751" s="1"/>
      <c r="D751" s="1"/>
      <c r="E751" s="2"/>
      <c r="F751" s="4"/>
      <c r="G751" s="1"/>
    </row>
    <row r="752" spans="3:7" s="6" customFormat="1" x14ac:dyDescent="0.25">
      <c r="C752" s="1"/>
      <c r="D752" s="1"/>
      <c r="E752" s="2"/>
      <c r="F752" s="4"/>
      <c r="G752" s="1"/>
    </row>
    <row r="753" spans="3:7" s="6" customFormat="1" x14ac:dyDescent="0.25">
      <c r="C753" s="1"/>
      <c r="D753" s="1"/>
      <c r="E753" s="2"/>
      <c r="F753" s="4"/>
      <c r="G753" s="1"/>
    </row>
    <row r="754" spans="3:7" s="6" customFormat="1" x14ac:dyDescent="0.25">
      <c r="C754" s="1"/>
      <c r="D754" s="1"/>
      <c r="E754" s="2"/>
      <c r="F754" s="4"/>
      <c r="G754" s="1"/>
    </row>
    <row r="755" spans="3:7" s="6" customFormat="1" x14ac:dyDescent="0.25">
      <c r="C755" s="1"/>
      <c r="D755" s="1"/>
      <c r="E755" s="2"/>
      <c r="F755" s="4"/>
      <c r="G755" s="1"/>
    </row>
    <row r="756" spans="3:7" s="6" customFormat="1" x14ac:dyDescent="0.25">
      <c r="C756" s="1"/>
      <c r="D756" s="1"/>
      <c r="E756" s="2"/>
      <c r="F756" s="4"/>
      <c r="G756" s="1"/>
    </row>
    <row r="757" spans="3:7" s="6" customFormat="1" x14ac:dyDescent="0.25">
      <c r="C757" s="1"/>
      <c r="D757" s="1"/>
      <c r="E757" s="2"/>
      <c r="F757" s="4"/>
      <c r="G757" s="1"/>
    </row>
    <row r="758" spans="3:7" s="6" customFormat="1" x14ac:dyDescent="0.25">
      <c r="C758" s="1"/>
      <c r="D758" s="1"/>
      <c r="E758" s="2"/>
      <c r="F758" s="4"/>
      <c r="G758" s="1"/>
    </row>
    <row r="759" spans="3:7" s="6" customFormat="1" x14ac:dyDescent="0.25">
      <c r="C759" s="1"/>
      <c r="D759" s="1"/>
      <c r="E759" s="2"/>
      <c r="F759" s="4"/>
      <c r="G759" s="1"/>
    </row>
    <row r="760" spans="3:7" s="6" customFormat="1" x14ac:dyDescent="0.25">
      <c r="C760" s="1"/>
      <c r="D760" s="1"/>
      <c r="E760" s="2"/>
      <c r="F760" s="4"/>
      <c r="G760" s="1"/>
    </row>
    <row r="761" spans="3:7" s="6" customFormat="1" x14ac:dyDescent="0.25">
      <c r="C761" s="1"/>
      <c r="D761" s="1"/>
      <c r="E761" s="2"/>
      <c r="F761" s="4"/>
      <c r="G761" s="1"/>
    </row>
    <row r="762" spans="3:7" s="6" customFormat="1" x14ac:dyDescent="0.25">
      <c r="C762" s="1"/>
      <c r="D762" s="1"/>
      <c r="E762" s="2"/>
      <c r="F762" s="4"/>
      <c r="G762" s="1"/>
    </row>
    <row r="763" spans="3:7" s="6" customFormat="1" x14ac:dyDescent="0.25">
      <c r="C763" s="1"/>
      <c r="D763" s="1"/>
      <c r="E763" s="2"/>
      <c r="F763" s="4"/>
      <c r="G763" s="1"/>
    </row>
    <row r="764" spans="3:7" s="6" customFormat="1" x14ac:dyDescent="0.25">
      <c r="C764" s="1"/>
      <c r="D764" s="1"/>
      <c r="E764" s="2"/>
      <c r="F764" s="4"/>
      <c r="G764" s="1"/>
    </row>
    <row r="765" spans="3:7" s="6" customFormat="1" x14ac:dyDescent="0.25">
      <c r="C765" s="1"/>
      <c r="D765" s="1"/>
      <c r="E765" s="2"/>
      <c r="F765" s="4"/>
      <c r="G765" s="1"/>
    </row>
    <row r="766" spans="3:7" s="6" customFormat="1" x14ac:dyDescent="0.25">
      <c r="C766" s="1"/>
      <c r="D766" s="1"/>
      <c r="E766" s="2"/>
      <c r="F766" s="4"/>
      <c r="G766" s="1"/>
    </row>
    <row r="767" spans="3:7" s="6" customFormat="1" x14ac:dyDescent="0.25">
      <c r="C767" s="1"/>
      <c r="D767" s="1"/>
      <c r="E767" s="2"/>
      <c r="F767" s="4"/>
      <c r="G767" s="1"/>
    </row>
    <row r="768" spans="3:7" s="6" customFormat="1" x14ac:dyDescent="0.25">
      <c r="C768" s="1"/>
      <c r="D768" s="1"/>
      <c r="E768" s="2"/>
      <c r="F768" s="4"/>
      <c r="G768" s="1"/>
    </row>
    <row r="769" spans="3:7" s="6" customFormat="1" x14ac:dyDescent="0.25">
      <c r="C769" s="1"/>
      <c r="D769" s="1"/>
      <c r="E769" s="2"/>
      <c r="F769" s="4"/>
      <c r="G769" s="1"/>
    </row>
    <row r="770" spans="3:7" s="6" customFormat="1" x14ac:dyDescent="0.25">
      <c r="C770" s="1"/>
      <c r="D770" s="1"/>
      <c r="E770" s="2"/>
      <c r="F770" s="4"/>
      <c r="G770" s="1"/>
    </row>
    <row r="771" spans="3:7" s="6" customFormat="1" x14ac:dyDescent="0.25">
      <c r="C771" s="1"/>
      <c r="D771" s="1"/>
      <c r="E771" s="2"/>
      <c r="F771" s="4"/>
      <c r="G771" s="1"/>
    </row>
    <row r="772" spans="3:7" s="6" customFormat="1" x14ac:dyDescent="0.25">
      <c r="C772" s="1"/>
      <c r="D772" s="1"/>
      <c r="E772" s="2"/>
      <c r="F772" s="4"/>
      <c r="G772" s="1"/>
    </row>
    <row r="773" spans="3:7" s="6" customFormat="1" x14ac:dyDescent="0.25">
      <c r="C773" s="1"/>
      <c r="D773" s="1"/>
      <c r="E773" s="2"/>
      <c r="F773" s="4"/>
      <c r="G773" s="1"/>
    </row>
    <row r="774" spans="3:7" s="6" customFormat="1" x14ac:dyDescent="0.25">
      <c r="C774" s="1"/>
      <c r="D774" s="1"/>
      <c r="E774" s="2"/>
      <c r="F774" s="4"/>
      <c r="G774" s="1"/>
    </row>
    <row r="775" spans="3:7" s="6" customFormat="1" x14ac:dyDescent="0.25">
      <c r="C775" s="1"/>
      <c r="D775" s="1"/>
      <c r="E775" s="2"/>
      <c r="F775" s="4"/>
      <c r="G775" s="1"/>
    </row>
    <row r="776" spans="3:7" s="6" customFormat="1" x14ac:dyDescent="0.25">
      <c r="C776" s="1"/>
      <c r="D776" s="1"/>
      <c r="E776" s="2"/>
      <c r="F776" s="4"/>
      <c r="G776" s="1"/>
    </row>
    <row r="777" spans="3:7" s="6" customFormat="1" x14ac:dyDescent="0.25">
      <c r="C777" s="1"/>
      <c r="D777" s="1"/>
      <c r="E777" s="2"/>
      <c r="F777" s="4"/>
      <c r="G777" s="1"/>
    </row>
    <row r="778" spans="3:7" s="6" customFormat="1" x14ac:dyDescent="0.25">
      <c r="C778" s="1"/>
      <c r="D778" s="1"/>
      <c r="E778" s="2"/>
      <c r="F778" s="4"/>
      <c r="G778" s="1"/>
    </row>
    <row r="779" spans="3:7" s="6" customFormat="1" x14ac:dyDescent="0.25">
      <c r="C779" s="1"/>
      <c r="D779" s="1"/>
      <c r="E779" s="2"/>
      <c r="F779" s="4"/>
      <c r="G779" s="1"/>
    </row>
    <row r="780" spans="3:7" s="6" customFormat="1" x14ac:dyDescent="0.25">
      <c r="C780" s="1"/>
      <c r="D780" s="1"/>
      <c r="E780" s="2"/>
      <c r="F780" s="4"/>
      <c r="G780" s="1"/>
    </row>
    <row r="781" spans="3:7" s="6" customFormat="1" x14ac:dyDescent="0.25">
      <c r="C781" s="1"/>
      <c r="D781" s="1"/>
      <c r="E781" s="2"/>
      <c r="F781" s="4"/>
      <c r="G781" s="1"/>
    </row>
    <row r="782" spans="3:7" s="6" customFormat="1" x14ac:dyDescent="0.25">
      <c r="C782" s="1"/>
      <c r="D782" s="1"/>
      <c r="E782" s="2"/>
      <c r="F782" s="4"/>
      <c r="G782" s="1"/>
    </row>
    <row r="783" spans="3:7" s="6" customFormat="1" x14ac:dyDescent="0.25">
      <c r="C783" s="1"/>
      <c r="D783" s="1"/>
      <c r="E783" s="2"/>
      <c r="F783" s="4"/>
      <c r="G783" s="1"/>
    </row>
    <row r="784" spans="3:7" s="6" customFormat="1" x14ac:dyDescent="0.25">
      <c r="C784" s="1"/>
      <c r="D784" s="1"/>
      <c r="E784" s="2"/>
      <c r="F784" s="4"/>
      <c r="G784" s="1"/>
    </row>
    <row r="785" spans="3:7" s="6" customFormat="1" x14ac:dyDescent="0.25">
      <c r="C785" s="1"/>
      <c r="D785" s="1"/>
      <c r="E785" s="2"/>
      <c r="F785" s="4"/>
      <c r="G785" s="1"/>
    </row>
    <row r="786" spans="3:7" s="6" customFormat="1" x14ac:dyDescent="0.25">
      <c r="C786" s="1"/>
      <c r="D786" s="1"/>
      <c r="E786" s="2"/>
      <c r="F786" s="4"/>
      <c r="G786" s="1"/>
    </row>
    <row r="787" spans="3:7" s="6" customFormat="1" x14ac:dyDescent="0.25">
      <c r="C787" s="1"/>
      <c r="D787" s="1"/>
      <c r="E787" s="2"/>
      <c r="F787" s="4"/>
      <c r="G787" s="1"/>
    </row>
    <row r="788" spans="3:7" s="6" customFormat="1" x14ac:dyDescent="0.25">
      <c r="C788" s="1"/>
      <c r="D788" s="1"/>
      <c r="E788" s="2"/>
      <c r="F788" s="4"/>
      <c r="G788" s="1"/>
    </row>
    <row r="789" spans="3:7" s="6" customFormat="1" x14ac:dyDescent="0.25">
      <c r="C789" s="1"/>
      <c r="D789" s="1"/>
      <c r="E789" s="2"/>
      <c r="F789" s="4"/>
      <c r="G789" s="1"/>
    </row>
    <row r="790" spans="3:7" s="6" customFormat="1" x14ac:dyDescent="0.25">
      <c r="C790" s="1"/>
      <c r="D790" s="1"/>
      <c r="E790" s="2"/>
      <c r="F790" s="4"/>
      <c r="G790" s="1"/>
    </row>
    <row r="791" spans="3:7" s="6" customFormat="1" x14ac:dyDescent="0.25">
      <c r="C791" s="1"/>
      <c r="D791" s="1"/>
      <c r="E791" s="2"/>
      <c r="F791" s="4"/>
      <c r="G791" s="1"/>
    </row>
    <row r="792" spans="3:7" s="6" customFormat="1" x14ac:dyDescent="0.25">
      <c r="C792" s="1"/>
      <c r="D792" s="1"/>
      <c r="E792" s="2"/>
      <c r="F792" s="4"/>
      <c r="G792" s="1"/>
    </row>
    <row r="793" spans="3:7" s="6" customFormat="1" x14ac:dyDescent="0.25">
      <c r="C793" s="1"/>
      <c r="D793" s="1"/>
      <c r="E793" s="2"/>
      <c r="F793" s="4"/>
      <c r="G793" s="1"/>
    </row>
    <row r="794" spans="3:7" s="6" customFormat="1" x14ac:dyDescent="0.25">
      <c r="C794" s="1"/>
      <c r="D794" s="1"/>
      <c r="E794" s="2"/>
      <c r="F794" s="4"/>
      <c r="G794" s="1"/>
    </row>
    <row r="795" spans="3:7" s="6" customFormat="1" x14ac:dyDescent="0.25">
      <c r="C795" s="1"/>
      <c r="D795" s="1"/>
      <c r="E795" s="2"/>
      <c r="F795" s="4"/>
      <c r="G795" s="1"/>
    </row>
    <row r="796" spans="3:7" s="6" customFormat="1" x14ac:dyDescent="0.25">
      <c r="C796" s="1"/>
      <c r="D796" s="1"/>
      <c r="E796" s="2"/>
      <c r="F796" s="4"/>
      <c r="G796" s="1"/>
    </row>
    <row r="797" spans="3:7" s="6" customFormat="1" x14ac:dyDescent="0.25">
      <c r="C797" s="1"/>
      <c r="D797" s="1"/>
      <c r="E797" s="2"/>
      <c r="F797" s="4"/>
      <c r="G797" s="1"/>
    </row>
    <row r="798" spans="3:7" s="6" customFormat="1" x14ac:dyDescent="0.25">
      <c r="C798" s="1"/>
      <c r="D798" s="1"/>
      <c r="E798" s="2"/>
      <c r="F798" s="4"/>
      <c r="G798" s="1"/>
    </row>
    <row r="799" spans="3:7" s="6" customFormat="1" x14ac:dyDescent="0.25">
      <c r="C799" s="1"/>
      <c r="D799" s="1"/>
      <c r="E799" s="2"/>
      <c r="F799" s="4"/>
      <c r="G799" s="1"/>
    </row>
    <row r="800" spans="3:7" s="6" customFormat="1" x14ac:dyDescent="0.25">
      <c r="C800" s="1"/>
      <c r="D800" s="1"/>
      <c r="E800" s="2"/>
      <c r="F800" s="4"/>
      <c r="G800" s="1"/>
    </row>
    <row r="801" spans="3:7" s="6" customFormat="1" x14ac:dyDescent="0.25">
      <c r="C801" s="1"/>
      <c r="D801" s="1"/>
      <c r="E801" s="2"/>
      <c r="F801" s="4"/>
      <c r="G801" s="1"/>
    </row>
    <row r="802" spans="3:7" s="6" customFormat="1" x14ac:dyDescent="0.25">
      <c r="C802" s="1"/>
      <c r="D802" s="1"/>
      <c r="E802" s="2"/>
      <c r="F802" s="4"/>
      <c r="G802" s="1"/>
    </row>
    <row r="803" spans="3:7" s="6" customFormat="1" x14ac:dyDescent="0.25">
      <c r="C803" s="1"/>
      <c r="D803" s="1"/>
      <c r="E803" s="2"/>
      <c r="F803" s="4"/>
      <c r="G803" s="1"/>
    </row>
    <row r="804" spans="3:7" s="6" customFormat="1" x14ac:dyDescent="0.25">
      <c r="C804" s="1"/>
      <c r="D804" s="1"/>
      <c r="E804" s="2"/>
      <c r="F804" s="4"/>
      <c r="G804" s="1"/>
    </row>
    <row r="805" spans="3:7" s="6" customFormat="1" x14ac:dyDescent="0.25">
      <c r="C805" s="1"/>
      <c r="D805" s="1"/>
      <c r="E805" s="2"/>
      <c r="F805" s="4"/>
      <c r="G805" s="1"/>
    </row>
    <row r="806" spans="3:7" s="6" customFormat="1" x14ac:dyDescent="0.25">
      <c r="C806" s="1"/>
      <c r="D806" s="1"/>
      <c r="E806" s="2"/>
      <c r="F806" s="4"/>
      <c r="G806" s="1"/>
    </row>
    <row r="807" spans="3:7" s="6" customFormat="1" x14ac:dyDescent="0.25">
      <c r="C807" s="1"/>
      <c r="D807" s="1"/>
      <c r="E807" s="2"/>
      <c r="F807" s="4"/>
      <c r="G807" s="1"/>
    </row>
    <row r="808" spans="3:7" s="6" customFormat="1" x14ac:dyDescent="0.25">
      <c r="C808" s="1"/>
      <c r="D808" s="1"/>
      <c r="E808" s="2"/>
      <c r="F808" s="4"/>
      <c r="G808" s="1"/>
    </row>
    <row r="809" spans="3:7" s="6" customFormat="1" x14ac:dyDescent="0.25">
      <c r="C809" s="1"/>
      <c r="D809" s="1"/>
      <c r="E809" s="2"/>
      <c r="F809" s="4"/>
      <c r="G809" s="1"/>
    </row>
    <row r="810" spans="3:7" s="6" customFormat="1" x14ac:dyDescent="0.25">
      <c r="C810" s="1"/>
      <c r="D810" s="1"/>
      <c r="E810" s="2"/>
      <c r="F810" s="4"/>
      <c r="G810" s="1"/>
    </row>
    <row r="811" spans="3:7" s="6" customFormat="1" x14ac:dyDescent="0.25">
      <c r="C811" s="1"/>
      <c r="D811" s="1"/>
      <c r="E811" s="2"/>
      <c r="F811" s="4"/>
      <c r="G811" s="1"/>
    </row>
    <row r="812" spans="3:7" s="6" customFormat="1" x14ac:dyDescent="0.25">
      <c r="C812" s="1"/>
      <c r="D812" s="1"/>
      <c r="E812" s="2"/>
      <c r="F812" s="4"/>
      <c r="G812" s="1"/>
    </row>
    <row r="813" spans="3:7" s="6" customFormat="1" x14ac:dyDescent="0.25">
      <c r="C813" s="1"/>
      <c r="D813" s="1"/>
      <c r="E813" s="2"/>
      <c r="F813" s="4"/>
      <c r="G813" s="1"/>
    </row>
    <row r="814" spans="3:7" s="6" customFormat="1" x14ac:dyDescent="0.25">
      <c r="C814" s="1"/>
      <c r="D814" s="1"/>
      <c r="E814" s="2"/>
      <c r="F814" s="4"/>
      <c r="G814" s="1"/>
    </row>
    <row r="815" spans="3:7" s="6" customFormat="1" x14ac:dyDescent="0.25">
      <c r="C815" s="1"/>
      <c r="D815" s="1"/>
      <c r="E815" s="2"/>
      <c r="F815" s="4"/>
      <c r="G815" s="1"/>
    </row>
    <row r="816" spans="3:7" s="6" customFormat="1" x14ac:dyDescent="0.25">
      <c r="C816" s="1"/>
      <c r="D816" s="1"/>
      <c r="E816" s="2"/>
      <c r="F816" s="4"/>
      <c r="G816" s="1"/>
    </row>
    <row r="817" spans="3:7" s="6" customFormat="1" x14ac:dyDescent="0.25">
      <c r="C817" s="1"/>
      <c r="D817" s="1"/>
      <c r="E817" s="2"/>
      <c r="F817" s="4"/>
      <c r="G817" s="1"/>
    </row>
    <row r="818" spans="3:7" s="6" customFormat="1" x14ac:dyDescent="0.25">
      <c r="C818" s="1"/>
      <c r="D818" s="1"/>
      <c r="E818" s="2"/>
      <c r="F818" s="4"/>
      <c r="G818" s="1"/>
    </row>
    <row r="819" spans="3:7" s="6" customFormat="1" x14ac:dyDescent="0.25">
      <c r="C819" s="1"/>
      <c r="D819" s="1"/>
      <c r="E819" s="2"/>
      <c r="F819" s="4"/>
      <c r="G819" s="1"/>
    </row>
    <row r="820" spans="3:7" s="6" customFormat="1" x14ac:dyDescent="0.25">
      <c r="C820" s="1"/>
      <c r="D820" s="1"/>
      <c r="E820" s="2"/>
      <c r="F820" s="4"/>
      <c r="G820" s="1"/>
    </row>
    <row r="821" spans="3:7" s="6" customFormat="1" x14ac:dyDescent="0.25">
      <c r="C821" s="1"/>
      <c r="D821" s="1"/>
      <c r="E821" s="2"/>
      <c r="F821" s="4"/>
      <c r="G821" s="1"/>
    </row>
    <row r="822" spans="3:7" s="6" customFormat="1" x14ac:dyDescent="0.25">
      <c r="C822" s="1"/>
      <c r="D822" s="1"/>
      <c r="E822" s="2"/>
      <c r="F822" s="4"/>
      <c r="G822" s="1"/>
    </row>
    <row r="823" spans="3:7" s="6" customFormat="1" x14ac:dyDescent="0.25">
      <c r="C823" s="1"/>
      <c r="D823" s="1"/>
      <c r="E823" s="2"/>
      <c r="F823" s="4"/>
      <c r="G823" s="1"/>
    </row>
    <row r="824" spans="3:7" s="6" customFormat="1" x14ac:dyDescent="0.25">
      <c r="C824" s="1"/>
      <c r="D824" s="1"/>
      <c r="E824" s="2"/>
      <c r="F824" s="4"/>
      <c r="G824" s="1"/>
    </row>
    <row r="825" spans="3:7" s="6" customFormat="1" x14ac:dyDescent="0.25">
      <c r="C825" s="1"/>
      <c r="D825" s="1"/>
      <c r="E825" s="2"/>
      <c r="F825" s="4"/>
      <c r="G825" s="1"/>
    </row>
    <row r="826" spans="3:7" s="6" customFormat="1" x14ac:dyDescent="0.25">
      <c r="C826" s="1"/>
      <c r="D826" s="1"/>
      <c r="E826" s="2"/>
      <c r="F826" s="4"/>
      <c r="G826" s="1"/>
    </row>
    <row r="827" spans="3:7" s="6" customFormat="1" x14ac:dyDescent="0.25">
      <c r="C827" s="1"/>
      <c r="D827" s="1"/>
      <c r="E827" s="2"/>
      <c r="F827" s="4"/>
      <c r="G827" s="1"/>
    </row>
    <row r="828" spans="3:7" s="6" customFormat="1" x14ac:dyDescent="0.25">
      <c r="C828" s="1"/>
      <c r="D828" s="1"/>
      <c r="E828" s="2"/>
      <c r="F828" s="4"/>
      <c r="G828" s="1"/>
    </row>
    <row r="829" spans="3:7" s="6" customFormat="1" x14ac:dyDescent="0.25">
      <c r="C829" s="1"/>
      <c r="D829" s="1"/>
      <c r="E829" s="2"/>
      <c r="F829" s="4"/>
      <c r="G829" s="1"/>
    </row>
    <row r="830" spans="3:7" s="6" customFormat="1" x14ac:dyDescent="0.25">
      <c r="C830" s="1"/>
      <c r="D830" s="1"/>
      <c r="E830" s="2"/>
      <c r="F830" s="4"/>
      <c r="G830" s="1"/>
    </row>
    <row r="831" spans="3:7" s="6" customFormat="1" x14ac:dyDescent="0.25">
      <c r="C831" s="1"/>
      <c r="D831" s="1"/>
      <c r="E831" s="2"/>
      <c r="F831" s="4"/>
      <c r="G831" s="1"/>
    </row>
    <row r="832" spans="3:7" s="6" customFormat="1" x14ac:dyDescent="0.25">
      <c r="C832" s="1"/>
      <c r="D832" s="1"/>
      <c r="E832" s="2"/>
      <c r="F832" s="4"/>
      <c r="G832" s="1"/>
    </row>
    <row r="833" spans="3:7" s="6" customFormat="1" x14ac:dyDescent="0.25">
      <c r="C833" s="1"/>
      <c r="D833" s="1"/>
      <c r="E833" s="2"/>
      <c r="F833" s="4"/>
      <c r="G833" s="1"/>
    </row>
    <row r="834" spans="3:7" s="6" customFormat="1" x14ac:dyDescent="0.25">
      <c r="C834" s="1"/>
      <c r="D834" s="1"/>
      <c r="E834" s="2"/>
      <c r="F834" s="4"/>
      <c r="G834" s="1"/>
    </row>
    <row r="835" spans="3:7" s="6" customFormat="1" x14ac:dyDescent="0.25">
      <c r="C835" s="1"/>
      <c r="D835" s="1"/>
      <c r="E835" s="2"/>
      <c r="F835" s="4"/>
      <c r="G835" s="1"/>
    </row>
    <row r="836" spans="3:7" s="6" customFormat="1" x14ac:dyDescent="0.25">
      <c r="C836" s="1"/>
      <c r="D836" s="1"/>
      <c r="E836" s="2"/>
      <c r="F836" s="4"/>
      <c r="G836" s="1"/>
    </row>
    <row r="837" spans="3:7" s="6" customFormat="1" x14ac:dyDescent="0.25">
      <c r="C837" s="1"/>
      <c r="D837" s="1"/>
      <c r="E837" s="2"/>
      <c r="F837" s="4"/>
      <c r="G837" s="1"/>
    </row>
    <row r="838" spans="3:7" s="6" customFormat="1" x14ac:dyDescent="0.25">
      <c r="C838" s="1"/>
      <c r="D838" s="1"/>
      <c r="E838" s="2"/>
      <c r="F838" s="4"/>
      <c r="G838" s="1"/>
    </row>
    <row r="839" spans="3:7" s="6" customFormat="1" x14ac:dyDescent="0.25">
      <c r="C839" s="1"/>
      <c r="D839" s="1"/>
      <c r="E839" s="2"/>
      <c r="F839" s="4"/>
      <c r="G839" s="1"/>
    </row>
    <row r="840" spans="3:7" s="6" customFormat="1" x14ac:dyDescent="0.25">
      <c r="C840" s="1"/>
      <c r="D840" s="1"/>
      <c r="E840" s="2"/>
      <c r="F840" s="4"/>
      <c r="G840" s="1"/>
    </row>
    <row r="841" spans="3:7" s="6" customFormat="1" x14ac:dyDescent="0.25">
      <c r="C841" s="1"/>
      <c r="D841" s="1"/>
      <c r="E841" s="2"/>
      <c r="F841" s="4"/>
      <c r="G841" s="1"/>
    </row>
    <row r="842" spans="3:7" s="6" customFormat="1" x14ac:dyDescent="0.25">
      <c r="C842" s="1"/>
      <c r="D842" s="1"/>
      <c r="E842" s="2"/>
      <c r="F842" s="4"/>
      <c r="G842" s="1"/>
    </row>
    <row r="843" spans="3:7" s="6" customFormat="1" x14ac:dyDescent="0.25">
      <c r="C843" s="1"/>
      <c r="D843" s="1"/>
      <c r="E843" s="2"/>
      <c r="F843" s="4"/>
      <c r="G843" s="1"/>
    </row>
    <row r="844" spans="3:7" s="6" customFormat="1" x14ac:dyDescent="0.25">
      <c r="C844" s="1"/>
      <c r="D844" s="1"/>
      <c r="E844" s="2"/>
      <c r="F844" s="4"/>
      <c r="G844" s="1"/>
    </row>
    <row r="845" spans="3:7" s="6" customFormat="1" x14ac:dyDescent="0.25">
      <c r="C845" s="1"/>
      <c r="D845" s="1"/>
      <c r="E845" s="2"/>
      <c r="F845" s="4"/>
      <c r="G845" s="1"/>
    </row>
    <row r="846" spans="3:7" s="6" customFormat="1" x14ac:dyDescent="0.25">
      <c r="C846" s="1"/>
      <c r="D846" s="1"/>
      <c r="E846" s="2"/>
      <c r="F846" s="4"/>
      <c r="G846" s="1"/>
    </row>
    <row r="847" spans="3:7" s="6" customFormat="1" x14ac:dyDescent="0.25">
      <c r="C847" s="1"/>
      <c r="D847" s="1"/>
      <c r="E847" s="2"/>
      <c r="F847" s="4"/>
      <c r="G847" s="1"/>
    </row>
    <row r="848" spans="3:7" s="6" customFormat="1" x14ac:dyDescent="0.25">
      <c r="C848" s="1"/>
      <c r="D848" s="1"/>
      <c r="E848" s="2"/>
      <c r="F848" s="4"/>
      <c r="G848" s="1"/>
    </row>
    <row r="849" spans="3:7" s="6" customFormat="1" x14ac:dyDescent="0.25">
      <c r="C849" s="1"/>
      <c r="D849" s="1"/>
      <c r="E849" s="2"/>
      <c r="F849" s="4"/>
      <c r="G849" s="1"/>
    </row>
    <row r="850" spans="3:7" s="6" customFormat="1" x14ac:dyDescent="0.25">
      <c r="C850" s="1"/>
      <c r="D850" s="1"/>
      <c r="E850" s="2"/>
      <c r="F850" s="4"/>
      <c r="G850" s="1"/>
    </row>
    <row r="851" spans="3:7" s="6" customFormat="1" x14ac:dyDescent="0.25">
      <c r="C851" s="1"/>
      <c r="D851" s="1"/>
      <c r="E851" s="2"/>
      <c r="F851" s="4"/>
      <c r="G851" s="1"/>
    </row>
    <row r="852" spans="3:7" s="6" customFormat="1" x14ac:dyDescent="0.25">
      <c r="C852" s="1"/>
      <c r="D852" s="1"/>
      <c r="E852" s="2"/>
      <c r="F852" s="4"/>
      <c r="G852" s="1"/>
    </row>
    <row r="853" spans="3:7" s="6" customFormat="1" x14ac:dyDescent="0.25">
      <c r="C853" s="1"/>
      <c r="D853" s="1"/>
      <c r="E853" s="2"/>
      <c r="F853" s="4"/>
      <c r="G853" s="1"/>
    </row>
    <row r="854" spans="3:7" s="6" customFormat="1" x14ac:dyDescent="0.25">
      <c r="C854" s="1"/>
      <c r="D854" s="1"/>
      <c r="E854" s="2"/>
      <c r="F854" s="4"/>
      <c r="G854" s="1"/>
    </row>
    <row r="855" spans="3:7" s="6" customFormat="1" x14ac:dyDescent="0.25">
      <c r="C855" s="1"/>
      <c r="D855" s="1"/>
      <c r="E855" s="2"/>
      <c r="F855" s="4"/>
      <c r="G855" s="1"/>
    </row>
    <row r="856" spans="3:7" s="6" customFormat="1" x14ac:dyDescent="0.25">
      <c r="C856" s="1"/>
      <c r="D856" s="1"/>
      <c r="E856" s="2"/>
      <c r="F856" s="4"/>
      <c r="G856" s="1"/>
    </row>
    <row r="857" spans="3:7" s="6" customFormat="1" x14ac:dyDescent="0.25">
      <c r="C857" s="1"/>
      <c r="D857" s="1"/>
      <c r="E857" s="2"/>
      <c r="F857" s="4"/>
      <c r="G857" s="1"/>
    </row>
    <row r="858" spans="3:7" s="6" customFormat="1" x14ac:dyDescent="0.25">
      <c r="C858" s="1"/>
      <c r="D858" s="1"/>
      <c r="E858" s="2"/>
      <c r="F858" s="4"/>
      <c r="G858" s="1"/>
    </row>
    <row r="859" spans="3:7" s="6" customFormat="1" x14ac:dyDescent="0.25">
      <c r="C859" s="1"/>
      <c r="D859" s="1"/>
      <c r="E859" s="2"/>
      <c r="F859" s="4"/>
      <c r="G859" s="1"/>
    </row>
    <row r="860" spans="3:7" s="6" customFormat="1" x14ac:dyDescent="0.25">
      <c r="C860" s="1"/>
      <c r="D860" s="1"/>
      <c r="E860" s="2"/>
      <c r="F860" s="4"/>
      <c r="G860" s="1"/>
    </row>
    <row r="861" spans="3:7" s="6" customFormat="1" x14ac:dyDescent="0.25">
      <c r="C861" s="1"/>
      <c r="D861" s="1"/>
      <c r="E861" s="2"/>
      <c r="F861" s="4"/>
      <c r="G861" s="1"/>
    </row>
    <row r="862" spans="3:7" s="6" customFormat="1" x14ac:dyDescent="0.25">
      <c r="C862" s="1"/>
      <c r="D862" s="1"/>
      <c r="E862" s="2"/>
      <c r="F862" s="4"/>
      <c r="G862" s="1"/>
    </row>
    <row r="863" spans="3:7" s="6" customFormat="1" x14ac:dyDescent="0.25">
      <c r="C863" s="1"/>
      <c r="D863" s="1"/>
      <c r="E863" s="2"/>
      <c r="F863" s="4"/>
      <c r="G863" s="1"/>
    </row>
    <row r="864" spans="3:7" s="6" customFormat="1" x14ac:dyDescent="0.25">
      <c r="C864" s="1"/>
      <c r="D864" s="1"/>
      <c r="E864" s="2"/>
      <c r="F864" s="4"/>
      <c r="G864" s="1"/>
    </row>
    <row r="865" spans="3:7" s="6" customFormat="1" x14ac:dyDescent="0.25">
      <c r="C865" s="1"/>
      <c r="D865" s="1"/>
      <c r="E865" s="2"/>
      <c r="F865" s="4"/>
      <c r="G865" s="1"/>
    </row>
    <row r="866" spans="3:7" s="6" customFormat="1" x14ac:dyDescent="0.25">
      <c r="C866" s="1"/>
      <c r="D866" s="1"/>
      <c r="E866" s="2"/>
      <c r="F866" s="4"/>
      <c r="G866" s="1"/>
    </row>
    <row r="867" spans="3:7" s="6" customFormat="1" x14ac:dyDescent="0.25">
      <c r="C867" s="1"/>
      <c r="D867" s="1"/>
      <c r="E867" s="2"/>
      <c r="F867" s="4"/>
      <c r="G867" s="1"/>
    </row>
    <row r="868" spans="3:7" s="6" customFormat="1" x14ac:dyDescent="0.25">
      <c r="C868" s="1"/>
      <c r="D868" s="1"/>
      <c r="E868" s="2"/>
      <c r="F868" s="4"/>
      <c r="G868" s="1"/>
    </row>
    <row r="869" spans="3:7" s="6" customFormat="1" x14ac:dyDescent="0.25">
      <c r="C869" s="1"/>
      <c r="D869" s="1"/>
      <c r="E869" s="2"/>
      <c r="F869" s="4"/>
      <c r="G869" s="1"/>
    </row>
    <row r="870" spans="3:7" s="6" customFormat="1" x14ac:dyDescent="0.25">
      <c r="C870" s="1"/>
      <c r="D870" s="1"/>
      <c r="E870" s="2"/>
      <c r="F870" s="4"/>
      <c r="G870" s="1"/>
    </row>
    <row r="871" spans="3:7" s="6" customFormat="1" x14ac:dyDescent="0.25">
      <c r="C871" s="1"/>
      <c r="D871" s="1"/>
      <c r="E871" s="2"/>
      <c r="F871" s="4"/>
      <c r="G871" s="1"/>
    </row>
    <row r="872" spans="3:7" s="6" customFormat="1" x14ac:dyDescent="0.25">
      <c r="C872" s="1"/>
      <c r="D872" s="1"/>
      <c r="E872" s="2"/>
      <c r="F872" s="4"/>
      <c r="G872" s="1"/>
    </row>
    <row r="873" spans="3:7" s="6" customFormat="1" x14ac:dyDescent="0.25">
      <c r="C873" s="1"/>
      <c r="D873" s="1"/>
      <c r="E873" s="2"/>
      <c r="F873" s="4"/>
      <c r="G873" s="1"/>
    </row>
    <row r="874" spans="3:7" s="6" customFormat="1" x14ac:dyDescent="0.25">
      <c r="C874" s="1"/>
      <c r="D874" s="1"/>
      <c r="E874" s="2"/>
      <c r="F874" s="4"/>
      <c r="G874" s="1"/>
    </row>
    <row r="875" spans="3:7" s="6" customFormat="1" x14ac:dyDescent="0.25">
      <c r="C875" s="1"/>
      <c r="D875" s="1"/>
      <c r="E875" s="2"/>
      <c r="F875" s="4"/>
      <c r="G875" s="1"/>
    </row>
    <row r="876" spans="3:7" s="6" customFormat="1" x14ac:dyDescent="0.25">
      <c r="C876" s="1"/>
      <c r="D876" s="1"/>
      <c r="E876" s="2"/>
      <c r="F876" s="4"/>
      <c r="G876" s="1"/>
    </row>
    <row r="877" spans="3:7" s="6" customFormat="1" x14ac:dyDescent="0.25">
      <c r="C877" s="1"/>
      <c r="D877" s="1"/>
      <c r="E877" s="2"/>
      <c r="F877" s="4"/>
      <c r="G877" s="1"/>
    </row>
    <row r="878" spans="3:7" s="6" customFormat="1" x14ac:dyDescent="0.25">
      <c r="C878" s="1"/>
      <c r="D878" s="1"/>
      <c r="E878" s="2"/>
      <c r="F878" s="4"/>
      <c r="G878" s="1"/>
    </row>
    <row r="879" spans="3:7" s="6" customFormat="1" x14ac:dyDescent="0.25">
      <c r="C879" s="1"/>
      <c r="D879" s="1"/>
      <c r="E879" s="2"/>
      <c r="F879" s="4"/>
      <c r="G879" s="1"/>
    </row>
    <row r="880" spans="3:7" s="6" customFormat="1" x14ac:dyDescent="0.25">
      <c r="C880" s="1"/>
      <c r="D880" s="1"/>
      <c r="E880" s="2"/>
      <c r="F880" s="4"/>
      <c r="G880" s="1"/>
    </row>
    <row r="881" spans="3:7" s="6" customFormat="1" x14ac:dyDescent="0.25">
      <c r="C881" s="1"/>
      <c r="D881" s="1"/>
      <c r="E881" s="2"/>
      <c r="F881" s="4"/>
      <c r="G881" s="1"/>
    </row>
    <row r="882" spans="3:7" s="6" customFormat="1" x14ac:dyDescent="0.25">
      <c r="C882" s="1"/>
      <c r="D882" s="1"/>
      <c r="E882" s="2"/>
      <c r="F882" s="4"/>
      <c r="G882" s="1"/>
    </row>
    <row r="883" spans="3:7" s="6" customFormat="1" x14ac:dyDescent="0.25">
      <c r="C883" s="1"/>
      <c r="D883" s="1"/>
      <c r="E883" s="2"/>
      <c r="F883" s="4"/>
      <c r="G883" s="1"/>
    </row>
    <row r="884" spans="3:7" s="6" customFormat="1" x14ac:dyDescent="0.25">
      <c r="C884" s="1"/>
      <c r="D884" s="1"/>
      <c r="E884" s="2"/>
      <c r="F884" s="4"/>
      <c r="G884" s="1"/>
    </row>
    <row r="885" spans="3:7" s="6" customFormat="1" x14ac:dyDescent="0.25">
      <c r="C885" s="1"/>
      <c r="D885" s="1"/>
      <c r="E885" s="2"/>
      <c r="F885" s="4"/>
      <c r="G885" s="1"/>
    </row>
    <row r="886" spans="3:7" s="6" customFormat="1" x14ac:dyDescent="0.25">
      <c r="C886" s="1"/>
      <c r="D886" s="1"/>
      <c r="E886" s="2"/>
      <c r="F886" s="4"/>
      <c r="G886" s="1"/>
    </row>
    <row r="887" spans="3:7" s="6" customFormat="1" x14ac:dyDescent="0.25">
      <c r="C887" s="1"/>
      <c r="D887" s="1"/>
      <c r="E887" s="2"/>
      <c r="F887" s="4"/>
      <c r="G887" s="1"/>
    </row>
    <row r="888" spans="3:7" s="6" customFormat="1" x14ac:dyDescent="0.25">
      <c r="C888" s="1"/>
      <c r="D888" s="1"/>
      <c r="E888" s="2"/>
      <c r="F888" s="4"/>
      <c r="G888" s="1"/>
    </row>
    <row r="889" spans="3:7" s="6" customFormat="1" x14ac:dyDescent="0.25">
      <c r="C889" s="1"/>
      <c r="D889" s="1"/>
      <c r="E889" s="2"/>
      <c r="F889" s="4"/>
      <c r="G889" s="1"/>
    </row>
    <row r="890" spans="3:7" s="6" customFormat="1" x14ac:dyDescent="0.25">
      <c r="C890" s="1"/>
      <c r="D890" s="1"/>
      <c r="E890" s="2"/>
      <c r="F890" s="4"/>
      <c r="G890" s="1"/>
    </row>
    <row r="891" spans="3:7" s="6" customFormat="1" x14ac:dyDescent="0.25">
      <c r="C891" s="1"/>
      <c r="D891" s="1"/>
      <c r="E891" s="2"/>
      <c r="F891" s="4"/>
      <c r="G891" s="1"/>
    </row>
    <row r="892" spans="3:7" s="6" customFormat="1" x14ac:dyDescent="0.25">
      <c r="C892" s="1"/>
      <c r="D892" s="1"/>
      <c r="E892" s="2"/>
      <c r="F892" s="4"/>
      <c r="G892" s="1"/>
    </row>
    <row r="893" spans="3:7" s="6" customFormat="1" x14ac:dyDescent="0.25">
      <c r="C893" s="1"/>
      <c r="D893" s="1"/>
      <c r="E893" s="2"/>
      <c r="F893" s="4"/>
      <c r="G893" s="1"/>
    </row>
    <row r="894" spans="3:7" s="6" customFormat="1" x14ac:dyDescent="0.25">
      <c r="C894" s="1"/>
      <c r="D894" s="1"/>
      <c r="E894" s="2"/>
      <c r="F894" s="4"/>
      <c r="G894" s="1"/>
    </row>
  </sheetData>
  <mergeCells count="2">
    <mergeCell ref="A2:M2"/>
    <mergeCell ref="A3:M3"/>
  </mergeCells>
  <pageMargins left="0.31496062992125984" right="0.11811023622047245" top="0.35433070866141736" bottom="0.35433070866141736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3" workbookViewId="0">
      <selection activeCell="A33" sqref="A33"/>
    </sheetView>
  </sheetViews>
  <sheetFormatPr baseColWidth="10" defaultColWidth="9.140625" defaultRowHeight="15" x14ac:dyDescent="0.25"/>
  <cols>
    <col min="1" max="1" width="68.28515625" bestFit="1" customWidth="1"/>
    <col min="2" max="2" width="11.28515625" bestFit="1" customWidth="1"/>
  </cols>
  <sheetData>
    <row r="1" spans="1:2" ht="18.75" x14ac:dyDescent="0.3">
      <c r="A1" s="187" t="s">
        <v>206</v>
      </c>
      <c r="B1" s="187"/>
    </row>
    <row r="2" spans="1:2" ht="18.75" x14ac:dyDescent="0.3">
      <c r="A2" s="187" t="s">
        <v>207</v>
      </c>
      <c r="B2" s="187"/>
    </row>
    <row r="3" spans="1:2" x14ac:dyDescent="0.25">
      <c r="A3" s="162"/>
      <c r="B3" s="162"/>
    </row>
    <row r="4" spans="1:2" ht="18" x14ac:dyDescent="0.25">
      <c r="A4" s="188" t="s">
        <v>208</v>
      </c>
      <c r="B4" s="188"/>
    </row>
    <row r="5" spans="1:2" ht="15.75" x14ac:dyDescent="0.25">
      <c r="A5" s="163"/>
      <c r="B5" s="162"/>
    </row>
    <row r="6" spans="1:2" ht="15.75" x14ac:dyDescent="0.25">
      <c r="A6" s="164"/>
      <c r="B6" s="162"/>
    </row>
    <row r="7" spans="1:2" ht="15.75" x14ac:dyDescent="0.25">
      <c r="A7" s="189" t="s">
        <v>219</v>
      </c>
      <c r="B7" s="189"/>
    </row>
    <row r="8" spans="1:2" x14ac:dyDescent="0.25">
      <c r="A8" s="162"/>
      <c r="B8" s="162"/>
    </row>
    <row r="9" spans="1:2" ht="15.75" thickBot="1" x14ac:dyDescent="0.3">
      <c r="A9" s="162"/>
      <c r="B9" s="162"/>
    </row>
    <row r="10" spans="1:2" ht="15.75" thickBot="1" x14ac:dyDescent="0.3">
      <c r="A10" s="165" t="s">
        <v>209</v>
      </c>
      <c r="B10" s="166" t="s">
        <v>210</v>
      </c>
    </row>
    <row r="11" spans="1:2" x14ac:dyDescent="0.25">
      <c r="A11" s="167"/>
      <c r="B11" s="162"/>
    </row>
    <row r="12" spans="1:2" ht="15.75" x14ac:dyDescent="0.25">
      <c r="A12" s="168" t="s">
        <v>211</v>
      </c>
      <c r="B12" s="169">
        <v>0</v>
      </c>
    </row>
    <row r="13" spans="1:2" ht="15.75" x14ac:dyDescent="0.25">
      <c r="A13" s="170" t="s">
        <v>212</v>
      </c>
      <c r="B13" s="171">
        <v>0</v>
      </c>
    </row>
    <row r="14" spans="1:2" ht="15.75" x14ac:dyDescent="0.25">
      <c r="A14" s="172" t="s">
        <v>213</v>
      </c>
      <c r="B14" s="173">
        <v>34</v>
      </c>
    </row>
    <row r="15" spans="1:2" ht="15.75" x14ac:dyDescent="0.25">
      <c r="A15" s="174"/>
      <c r="B15" s="175"/>
    </row>
    <row r="16" spans="1:2" ht="15.75" x14ac:dyDescent="0.25">
      <c r="A16" s="176" t="s">
        <v>214</v>
      </c>
      <c r="B16" s="175"/>
    </row>
    <row r="17" spans="1:2" x14ac:dyDescent="0.25">
      <c r="A17" s="177"/>
      <c r="B17" s="175"/>
    </row>
    <row r="18" spans="1:2" ht="15.75" x14ac:dyDescent="0.25">
      <c r="A18" s="168" t="s">
        <v>215</v>
      </c>
      <c r="B18" s="169">
        <v>0</v>
      </c>
    </row>
    <row r="19" spans="1:2" ht="15.75" x14ac:dyDescent="0.25">
      <c r="A19" s="170" t="s">
        <v>216</v>
      </c>
      <c r="B19" s="171">
        <v>34</v>
      </c>
    </row>
    <row r="20" spans="1:2" ht="15.75" x14ac:dyDescent="0.25">
      <c r="A20" s="178" t="s">
        <v>217</v>
      </c>
      <c r="B20" s="173">
        <v>233</v>
      </c>
    </row>
    <row r="21" spans="1:2" ht="15.75" x14ac:dyDescent="0.25">
      <c r="A21" s="179"/>
      <c r="B21" s="180"/>
    </row>
    <row r="22" spans="1:2" ht="15.75" x14ac:dyDescent="0.25">
      <c r="A22" s="179"/>
      <c r="B22" s="180"/>
    </row>
    <row r="23" spans="1:2" ht="15.75" x14ac:dyDescent="0.25">
      <c r="A23" s="181" t="s">
        <v>218</v>
      </c>
      <c r="B23" s="182">
        <v>500</v>
      </c>
    </row>
    <row r="24" spans="1:2" x14ac:dyDescent="0.25">
      <c r="A24" s="162"/>
      <c r="B24" s="175"/>
    </row>
    <row r="25" spans="1:2" x14ac:dyDescent="0.25">
      <c r="A25" s="162"/>
      <c r="B25" s="162"/>
    </row>
    <row r="26" spans="1:2" ht="15.75" x14ac:dyDescent="0.25">
      <c r="A26" s="183" t="s">
        <v>220</v>
      </c>
      <c r="B26" s="184">
        <f>B23+B20+B19</f>
        <v>767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Janvier 2023</vt:lpstr>
      <vt:lpstr>TOFE JANV2023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2023-04-25T06:34:28Z</dcterms:modified>
</cp:coreProperties>
</file>